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9735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/>
  <c r="E51"/>
  <c r="E53"/>
  <c r="E48"/>
  <c r="E47"/>
  <c r="E44"/>
  <c r="E43"/>
  <c r="E40"/>
  <c r="E39"/>
  <c r="E36"/>
  <c r="E35"/>
  <c r="AM32" l="1"/>
  <c r="DE32"/>
  <c r="AW32"/>
  <c r="AV32"/>
  <c r="V32"/>
  <c r="S32"/>
  <c r="DP32" l="1"/>
  <c r="DB32"/>
  <c r="DA32"/>
  <c r="CS32"/>
  <c r="CR32"/>
  <c r="CO32"/>
  <c r="CM32"/>
  <c r="CL32"/>
  <c r="CJ32"/>
  <c r="CI32"/>
  <c r="CG32"/>
  <c r="CF32"/>
  <c r="O32"/>
  <c r="F32"/>
  <c r="C31" l="1"/>
  <c r="C32" s="1"/>
  <c r="D31"/>
  <c r="D32" s="1"/>
  <c r="E31"/>
  <c r="F31"/>
  <c r="G31"/>
  <c r="H31"/>
  <c r="H32" s="1"/>
  <c r="I31"/>
  <c r="I32" s="1"/>
  <c r="J31"/>
  <c r="J32" s="1"/>
  <c r="K31"/>
  <c r="L31"/>
  <c r="L32" s="1"/>
  <c r="M31"/>
  <c r="M32" s="1"/>
  <c r="N31"/>
  <c r="N32" s="1"/>
  <c r="P31"/>
  <c r="P32" s="1"/>
  <c r="Q31"/>
  <c r="R31"/>
  <c r="R32" s="1"/>
  <c r="S31"/>
  <c r="T31"/>
  <c r="T32" s="1"/>
  <c r="U31"/>
  <c r="U32" s="1"/>
  <c r="V31"/>
  <c r="W31"/>
  <c r="W32" s="1"/>
  <c r="X31"/>
  <c r="X32" s="1"/>
  <c r="Y31"/>
  <c r="Y32" s="1"/>
  <c r="Z31"/>
  <c r="AA31"/>
  <c r="AA32" s="1"/>
  <c r="AB31"/>
  <c r="AB32" s="1"/>
  <c r="AC31"/>
  <c r="AD31"/>
  <c r="AD32" s="1"/>
  <c r="AE31"/>
  <c r="AE32" s="1"/>
  <c r="AF31"/>
  <c r="AF32" s="1"/>
  <c r="AG31"/>
  <c r="AG32" s="1"/>
  <c r="AH31"/>
  <c r="AH32" s="1"/>
  <c r="AI31"/>
  <c r="AI32" s="1"/>
  <c r="AJ31"/>
  <c r="AJ32" s="1"/>
  <c r="AK31"/>
  <c r="AK32" s="1"/>
  <c r="AL31"/>
  <c r="AL32" s="1"/>
  <c r="AM31"/>
  <c r="AN31"/>
  <c r="AN32" s="1"/>
  <c r="AO31"/>
  <c r="AP31"/>
  <c r="AP32" s="1"/>
  <c r="AQ31"/>
  <c r="AQ32" s="1"/>
  <c r="AR31"/>
  <c r="AR32" s="1"/>
  <c r="AS31"/>
  <c r="AS32" s="1"/>
  <c r="AT31"/>
  <c r="AT32" s="1"/>
  <c r="AU31"/>
  <c r="AU32" s="1"/>
  <c r="AV31"/>
  <c r="AW31"/>
  <c r="AX31"/>
  <c r="AX32" s="1"/>
  <c r="AY31"/>
  <c r="AY32" s="1"/>
  <c r="AZ31"/>
  <c r="AZ32" s="1"/>
  <c r="BA31"/>
  <c r="BB31"/>
  <c r="BB32" s="1"/>
  <c r="BC31"/>
  <c r="BC32" s="1"/>
  <c r="BD31"/>
  <c r="BD32" s="1"/>
  <c r="BE31"/>
  <c r="BE32" s="1"/>
  <c r="BF31"/>
  <c r="BF32" s="1"/>
  <c r="BG31"/>
  <c r="BG32" s="1"/>
  <c r="BH31"/>
  <c r="BH32" s="1"/>
  <c r="BI31"/>
  <c r="BI32" s="1"/>
  <c r="BJ31"/>
  <c r="BK31"/>
  <c r="BK32" s="1"/>
  <c r="BL31"/>
  <c r="BL32" s="1"/>
  <c r="BM31"/>
  <c r="BN31"/>
  <c r="BN32" s="1"/>
  <c r="BO31"/>
  <c r="BO32" s="1"/>
  <c r="BP31"/>
  <c r="BP32" s="1"/>
  <c r="BQ31"/>
  <c r="BQ32" s="1"/>
  <c r="BR31"/>
  <c r="BR32" s="1"/>
  <c r="BS31"/>
  <c r="BS32" s="1"/>
  <c r="BT31"/>
  <c r="BT32" s="1"/>
  <c r="BU31"/>
  <c r="BU32" s="1"/>
  <c r="BV31"/>
  <c r="BV32" s="1"/>
  <c r="BW31"/>
  <c r="BW32" s="1"/>
  <c r="BX31"/>
  <c r="BX32" s="1"/>
  <c r="BY31"/>
  <c r="BZ31"/>
  <c r="BZ32" s="1"/>
  <c r="CA31"/>
  <c r="CA32" s="1"/>
  <c r="CB31"/>
  <c r="CB32" s="1"/>
  <c r="CC31"/>
  <c r="CC32" s="1"/>
  <c r="CD31"/>
  <c r="CD32" s="1"/>
  <c r="CE31"/>
  <c r="CE32" s="1"/>
  <c r="CF31"/>
  <c r="CG31"/>
  <c r="CH31"/>
  <c r="CH32" s="1"/>
  <c r="CI31"/>
  <c r="CJ31"/>
  <c r="CK31"/>
  <c r="CL31"/>
  <c r="CM31"/>
  <c r="CN31"/>
  <c r="CN32" s="1"/>
  <c r="CO31"/>
  <c r="CP31"/>
  <c r="CQ31"/>
  <c r="CR31"/>
  <c r="CS31"/>
  <c r="CT31"/>
  <c r="CT32" s="1"/>
  <c r="CU31"/>
  <c r="CU32" s="1"/>
  <c r="CV31"/>
  <c r="CV32" s="1"/>
  <c r="CW31"/>
  <c r="CX31"/>
  <c r="CX32" s="1"/>
  <c r="CY31"/>
  <c r="CY32" s="1"/>
  <c r="CZ31"/>
  <c r="CZ32" s="1"/>
  <c r="DA31"/>
  <c r="DB31"/>
  <c r="DC31"/>
  <c r="DC32" s="1"/>
  <c r="DD31"/>
  <c r="DD32" s="1"/>
  <c r="DE31"/>
  <c r="DF31"/>
  <c r="DF32" s="1"/>
  <c r="DG31"/>
  <c r="DG32" s="1"/>
  <c r="DH31"/>
  <c r="DH32" s="1"/>
  <c r="DI31"/>
  <c r="DJ31"/>
  <c r="DJ32" s="1"/>
  <c r="DK31"/>
  <c r="DL31"/>
  <c r="DL32" s="1"/>
  <c r="DM31"/>
  <c r="DM32" s="1"/>
  <c r="DN31"/>
  <c r="DN32" s="1"/>
  <c r="DO31"/>
  <c r="DP31"/>
  <c r="DQ31"/>
  <c r="DR31"/>
  <c r="DR32" s="1"/>
  <c r="E32"/>
  <c r="G32"/>
  <c r="K32"/>
  <c r="Q32"/>
  <c r="Z32"/>
  <c r="AC32"/>
  <c r="AO32"/>
  <c r="BA32"/>
  <c r="BJ32"/>
  <c r="BM32"/>
  <c r="BY32"/>
  <c r="CK32"/>
  <c r="CP32"/>
  <c r="CQ32"/>
  <c r="CW32"/>
  <c r="DI32"/>
  <c r="DK32"/>
  <c r="DO32"/>
  <c r="DQ32"/>
  <c r="BV41" i="1"/>
  <c r="BV42" s="1"/>
  <c r="BU41"/>
  <c r="BU42" s="1"/>
  <c r="BT41"/>
  <c r="BT42" s="1"/>
  <c r="BS41"/>
  <c r="BS42" s="1"/>
  <c r="BR41"/>
  <c r="BR42" s="1"/>
  <c r="BQ41"/>
  <c r="BQ42" s="1"/>
  <c r="BP41"/>
  <c r="BP42" s="1"/>
  <c r="BO41"/>
  <c r="BO42" s="1"/>
  <c r="BN41"/>
  <c r="BN42" s="1"/>
  <c r="BM41"/>
  <c r="BM42" s="1"/>
  <c r="BL41"/>
  <c r="BL42" s="1"/>
  <c r="BK41"/>
  <c r="BK42" s="1"/>
  <c r="BJ41"/>
  <c r="BJ42" s="1"/>
  <c r="BI41"/>
  <c r="BI42" s="1"/>
  <c r="BH41"/>
  <c r="BH42" s="1"/>
  <c r="D43" i="2" l="1"/>
  <c r="D39"/>
  <c r="D51"/>
  <c r="D52"/>
  <c r="D53"/>
  <c r="D49"/>
  <c r="D47"/>
  <c r="E49"/>
  <c r="D48"/>
  <c r="D44"/>
  <c r="D45"/>
  <c r="E45" s="1"/>
  <c r="D41"/>
  <c r="D40"/>
  <c r="E41"/>
  <c r="D35"/>
  <c r="D36"/>
  <c r="D37"/>
  <c r="E37" s="1"/>
  <c r="D46" l="1"/>
  <c r="E46"/>
  <c r="D42"/>
  <c r="D38"/>
  <c r="E54"/>
  <c r="D54"/>
  <c r="E50"/>
  <c r="D50"/>
  <c r="E42"/>
  <c r="E38"/>
</calcChain>
</file>

<file path=xl/sharedStrings.xml><?xml version="1.0" encoding="utf-8"?>
<sst xmlns="http://schemas.openxmlformats.org/spreadsheetml/2006/main" count="307" uniqueCount="265">
  <si>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</si>
  <si>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</si>
  <si>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</si>
  <si>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</si>
  <si>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</si>
  <si>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</si>
  <si>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</si>
  <si>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</si>
  <si>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</si>
  <si>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</si>
  <si>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</si>
  <si>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</si>
  <si>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</si>
  <si>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</si>
  <si>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</si>
  <si>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</si>
  <si>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</si>
  <si>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</si>
  <si>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</si>
  <si>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</si>
  <si>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</si>
  <si>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</si>
  <si>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</si>
  <si>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</si>
  <si>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</si>
  <si>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</si>
  <si>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</si>
  <si>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</si>
  <si>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</si>
  <si>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</si>
  <si>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</si>
  <si>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</si>
  <si>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</si>
  <si>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</si>
  <si>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</si>
  <si>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</si>
  <si>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</si>
  <si>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</si>
  <si>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</si>
  <si>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</si>
  <si>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</si>
  <si>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</si>
  <si>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</si>
  <si>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</si>
  <si>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</si>
  <si>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</si>
  <si>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</si>
  <si>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</si>
  <si>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</si>
  <si>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</si>
  <si>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</si>
  <si>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</si>
  <si>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</si>
  <si>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</si>
  <si>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</si>
  <si>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</si>
  <si>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</si>
  <si>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</si>
  <si>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</si>
  <si>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</si>
  <si>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</si>
  <si>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</si>
  <si>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</si>
  <si>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</si>
  <si>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</si>
  <si>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</si>
  <si>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</si>
  <si>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</si>
  <si>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</si>
  <si>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</si>
  <si>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</si>
  <si>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</si>
  <si>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</si>
  <si>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</si>
  <si>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</si>
  <si>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</si>
  <si>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</si>
  <si>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</si>
  <si>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</si>
  <si>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</si>
  <si>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</si>
  <si>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</si>
  <si>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</si>
  <si>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</si>
  <si>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</si>
  <si>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</si>
  <si>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</si>
  <si>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</si>
  <si>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</si>
  <si>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</si>
  <si>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</si>
  <si>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</si>
  <si>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</si>
  <si>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</si>
  <si>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</si>
  <si>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</si>
  <si>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</si>
  <si>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</si>
  <si>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</si>
  <si>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</si>
  <si>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</si>
  <si>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</si>
  <si>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</si>
  <si>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</si>
  <si>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</si>
  <si>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</si>
  <si>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</si>
  <si>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</si>
  <si>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</si>
  <si>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</si>
  <si>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</si>
  <si>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</si>
  <si>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</si>
  <si>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</si>
  <si>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</si>
  <si>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</si>
  <si>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</si>
  <si>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</si>
  <si>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</si>
  <si>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</si>
  <si>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</si>
  <si>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</si>
  <si>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</si>
  <si>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</si>
  <si>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</si>
  <si>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</si>
  <si>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</si>
  <si>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</si>
  <si>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</si>
  <si>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</si>
  <si>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</si>
  <si>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</si>
  <si>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</si>
  <si>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</si>
  <si>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</si>
  <si>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</si>
  <si>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</si>
  <si>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</si>
  <si>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</si>
  <si>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</si>
  <si>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</si>
  <si>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</si>
  <si>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</si>
  <si>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</si>
  <si>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</si>
  <si>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</si>
  <si>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</si>
  <si>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</si>
  <si>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</si>
  <si>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</si>
  <si>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</si>
  <si>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</si>
  <si>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</si>
  <si>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</si>
  <si>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</si>
  <si>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</si>
  <si>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</si>
  <si>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</si>
  <si>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</si>
  <si>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</si>
  <si>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</si>
  <si>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орналастыруға тырысады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</si>
  <si>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</si>
  <si>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</si>
  <si>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</si>
  <si>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</si>
  <si>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</si>
  <si>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</si>
  <si>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</si>
  <si>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</si>
  <si>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</si>
  <si>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</si>
  <si>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</si>
  <si>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</si>
  <si>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1 жастан 1 жас 6 айға дейін</t>
  </si>
  <si>
    <t>1 жас 6 айдан 2 жасқа дейін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</si>
  <si>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</si>
  <si>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</si>
  <si>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</si>
  <si>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</si>
  <si>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</si>
  <si>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</si>
  <si>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</si>
  <si>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</si>
  <si>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</si>
  <si>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</si>
  <si>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</si>
  <si>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</si>
  <si>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</si>
  <si>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</si>
  <si>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</si>
  <si>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</si>
  <si>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</si>
  <si>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</si>
  <si>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</si>
  <si>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</si>
  <si>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</si>
  <si>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</si>
  <si>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</si>
  <si>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</si>
  <si>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</si>
  <si>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</si>
  <si>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</si>
  <si>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</si>
  <si>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</si>
  <si>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</si>
  <si>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</si>
  <si>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</si>
  <si>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</si>
  <si>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</si>
  <si>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</si>
  <si>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</si>
  <si>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</si>
  <si>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</si>
  <si>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</si>
  <si>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</si>
  <si>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</si>
  <si>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</si>
  <si>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</si>
  <si>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</si>
  <si>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</si>
  <si>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</si>
  <si>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</si>
  <si>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</si>
  <si>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</si>
  <si>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</si>
  <si>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</si>
  <si>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</si>
  <si>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</si>
  <si>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</si>
  <si>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</si>
  <si>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</si>
  <si>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</si>
  <si>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</si>
  <si>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</si>
  <si>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</si>
  <si>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</si>
  <si>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</si>
  <si>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</si>
  <si>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</si>
  <si>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</si>
  <si>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</si>
  <si>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</si>
  <si>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</si>
  <si>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</si>
  <si>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</si>
  <si>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</si>
  <si>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Асқар Мырза-Әли Нұрланұлы</t>
  </si>
  <si>
    <t>Аманжол Әлинұр</t>
  </si>
  <si>
    <t>Әмзе Сардар Қайратұлы</t>
  </si>
  <si>
    <t>Бегімбай Санжар Ерікұлы</t>
  </si>
  <si>
    <t>Болат Омар Ерланұлы</t>
  </si>
  <si>
    <t xml:space="preserve">Ертарғын Махамбет </t>
  </si>
  <si>
    <t>Есейқызы Шұғыла</t>
  </si>
  <si>
    <t>Жалғасбек Айнар Жәнібекұлы</t>
  </si>
  <si>
    <t>Жеткерген Нұрәли Нұртайұлы</t>
  </si>
  <si>
    <t>Нұрлан Аслхан Есетұлы</t>
  </si>
  <si>
    <t>Нұрболқызы Асылым</t>
  </si>
  <si>
    <t>Өмірзақ Алина Ертарғынқызы</t>
  </si>
  <si>
    <t>Өмірзақ Рамазан Арсенұлы</t>
  </si>
  <si>
    <t>Самат Мансұр Бауыржанұлы</t>
  </si>
  <si>
    <t>Қали Нұриман Шерханұлы</t>
  </si>
  <si>
    <t>Құдабайұлы Нұржігіт</t>
  </si>
  <si>
    <t>Қыркүйек</t>
  </si>
  <si>
    <t xml:space="preserve">                                  Оқу жылы: 2023-2024 ж                              Топ: Ақбота ортаңғы тобы                 Өткізу кезеңі: Бастапқы          Өткізу мерзімі: 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</si>
</sst>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14" fillId="2" borderId="0" xfId="0" applyNumberFormat="1" applyFont="1" applyFill="1"/>
    <xf numFmtId="0" fontId="14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H2:HP42"/>
  <sheetViews>
    <sheetView topLeftCell="C1" zoomScale="85" zoomScaleNormal="85" workbookViewId="0">
      <selection activeCell="C1" sqref="A1:BG64"/>
    </sheetView>
  </sheetViews>
  <sheetFormatPr defaultRowHeight="15"/>
  <cols>
    <col min="2" max="2" width="27.5703125" customWidth="1"/>
  </cols>
  <sheetData>
    <row r="2" spans="60:224" ht="16.149999999999999" customHeight="1"/>
    <row r="4" spans="60:224" ht="15.6" customHeight="1">
      <c r="BH4" s="26" t="s">
        <v>27</v>
      </c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5" spans="60:224" ht="15" customHeight="1">
      <c r="BH5" s="27" t="s">
        <v>28</v>
      </c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</row>
    <row r="6" spans="60:224" ht="10.15" hidden="1" customHeight="1"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60:224" ht="15.6" hidden="1" customHeight="1"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60:224" ht="15.6" hidden="1" customHeight="1"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60:224" ht="15.6" hidden="1" customHeight="1"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60:224" ht="15.6" hidden="1" customHeight="1"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60:224" ht="15.6" customHeight="1">
      <c r="BH11" s="33" t="s">
        <v>174</v>
      </c>
      <c r="BI11" s="33"/>
      <c r="BJ11" s="33"/>
      <c r="BK11" s="33"/>
      <c r="BL11" s="33"/>
      <c r="BM11" s="33"/>
      <c r="BN11" s="33" t="s">
        <v>175</v>
      </c>
      <c r="BO11" s="33"/>
      <c r="BP11" s="33"/>
      <c r="BQ11" s="33"/>
      <c r="BR11" s="33"/>
      <c r="BS11" s="33"/>
      <c r="BT11" s="33"/>
      <c r="BU11" s="33"/>
      <c r="BV11" s="33"/>
    </row>
    <row r="12" spans="60:224" ht="15.6" customHeight="1">
      <c r="BH12" s="25" t="s">
        <v>29</v>
      </c>
      <c r="BI12" s="25"/>
      <c r="BJ12" s="25"/>
      <c r="BK12" s="25" t="s">
        <v>30</v>
      </c>
      <c r="BL12" s="25"/>
      <c r="BM12" s="25"/>
      <c r="BN12" s="25" t="s">
        <v>31</v>
      </c>
      <c r="BO12" s="25"/>
      <c r="BP12" s="25"/>
      <c r="BQ12" s="25" t="s">
        <v>32</v>
      </c>
      <c r="BR12" s="25"/>
      <c r="BS12" s="25"/>
      <c r="BT12" s="25" t="s">
        <v>33</v>
      </c>
      <c r="BU12" s="25"/>
      <c r="BV12" s="25"/>
    </row>
    <row r="13" spans="60:224" ht="60" customHeight="1">
      <c r="BH13" s="23" t="s">
        <v>176</v>
      </c>
      <c r="BI13" s="23"/>
      <c r="BJ13" s="23"/>
      <c r="BK13" s="23" t="s">
        <v>180</v>
      </c>
      <c r="BL13" s="23"/>
      <c r="BM13" s="23"/>
      <c r="BN13" s="23" t="s">
        <v>179</v>
      </c>
      <c r="BO13" s="23"/>
      <c r="BP13" s="23"/>
      <c r="BQ13" s="23" t="s">
        <v>181</v>
      </c>
      <c r="BR13" s="23"/>
      <c r="BS13" s="23"/>
      <c r="BT13" s="23" t="s">
        <v>182</v>
      </c>
      <c r="BU13" s="23"/>
      <c r="BV13" s="23"/>
    </row>
    <row r="14" spans="60:224" ht="133.5" customHeight="1">
      <c r="BH14" s="12" t="s">
        <v>177</v>
      </c>
      <c r="BI14" s="12" t="s">
        <v>40</v>
      </c>
      <c r="BJ14" s="12" t="s">
        <v>91</v>
      </c>
      <c r="BK14" s="12" t="s">
        <v>178</v>
      </c>
      <c r="BL14" s="12" t="s">
        <v>161</v>
      </c>
      <c r="BM14" s="12" t="s">
        <v>35</v>
      </c>
      <c r="BN14" s="12" t="s">
        <v>39</v>
      </c>
      <c r="BO14" s="12" t="s">
        <v>40</v>
      </c>
      <c r="BP14" s="12" t="s">
        <v>91</v>
      </c>
      <c r="BQ14" s="12" t="s">
        <v>37</v>
      </c>
      <c r="BR14" s="12" t="s">
        <v>242</v>
      </c>
      <c r="BS14" s="12" t="s">
        <v>243</v>
      </c>
      <c r="BT14" s="12" t="s">
        <v>34</v>
      </c>
      <c r="BU14" s="12" t="s">
        <v>183</v>
      </c>
      <c r="BV14" s="12" t="s">
        <v>41</v>
      </c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</row>
    <row r="15" spans="60:224" ht="15.75"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</row>
    <row r="16" spans="60:224" ht="15.75"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</row>
    <row r="17" spans="60:224" ht="15.75"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</row>
    <row r="18" spans="60:224" ht="15.75"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</row>
    <row r="19" spans="60:224" ht="15.75"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</row>
    <row r="20" spans="60:224" ht="15.75">
      <c r="BH20" s="3">
        <v>1</v>
      </c>
      <c r="BI20" s="3"/>
      <c r="BJ20" s="3"/>
      <c r="BK20" s="3">
        <v>1</v>
      </c>
      <c r="BL20" s="3"/>
      <c r="BM20" s="3"/>
      <c r="BN20" s="3"/>
      <c r="BO20" s="3">
        <v>1</v>
      </c>
      <c r="BP20" s="3"/>
      <c r="BQ20" s="3">
        <v>1</v>
      </c>
      <c r="BR20" s="3"/>
      <c r="BS20" s="3"/>
      <c r="BT20" s="3">
        <v>1</v>
      </c>
      <c r="BU20" s="3"/>
      <c r="BV20" s="3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</row>
    <row r="21" spans="60:224" ht="15.75"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</row>
    <row r="22" spans="60:224">
      <c r="BH22" s="3"/>
      <c r="BI22" s="3">
        <v>1</v>
      </c>
      <c r="BJ22" s="3"/>
      <c r="BK22" s="3"/>
      <c r="BL22" s="3">
        <v>1</v>
      </c>
      <c r="BM22" s="3"/>
      <c r="BN22" s="3">
        <v>1</v>
      </c>
      <c r="BO22" s="3"/>
      <c r="BP22" s="3"/>
      <c r="BQ22" s="3"/>
      <c r="BR22" s="3">
        <v>1</v>
      </c>
      <c r="BS22" s="3"/>
      <c r="BT22" s="3"/>
      <c r="BU22" s="3">
        <v>1</v>
      </c>
      <c r="BV22" s="3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</row>
    <row r="23" spans="60:224">
      <c r="BH23" s="3"/>
      <c r="BI23" s="3">
        <v>1</v>
      </c>
      <c r="BJ23" s="3"/>
      <c r="BK23" s="3"/>
      <c r="BL23" s="3">
        <v>1</v>
      </c>
      <c r="BM23" s="3"/>
      <c r="BN23" s="3">
        <v>1</v>
      </c>
      <c r="BO23" s="3"/>
      <c r="BP23" s="3"/>
      <c r="BQ23" s="3">
        <v>1</v>
      </c>
      <c r="BR23" s="3"/>
      <c r="BS23" s="3"/>
      <c r="BT23" s="3"/>
      <c r="BU23" s="3">
        <v>1</v>
      </c>
      <c r="BV23" s="3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</row>
    <row r="24" spans="60:224"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</row>
    <row r="25" spans="60:224" ht="15.75"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</row>
    <row r="26" spans="60:224" ht="15.75"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</row>
    <row r="27" spans="60:224" ht="15.75"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</row>
    <row r="28" spans="60:224" ht="15.75"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</row>
    <row r="29" spans="60:224" ht="15.75"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</row>
    <row r="30" spans="60:224" ht="15.75"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</row>
    <row r="31" spans="60:224" ht="15.75"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</row>
    <row r="32" spans="60:224" ht="15.75"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</row>
    <row r="33" spans="60:224" ht="15.75"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</row>
    <row r="34" spans="60:224" ht="15.75"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</row>
    <row r="35" spans="60:224" ht="15.75"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</row>
    <row r="36" spans="60:224" ht="15.75">
      <c r="BH36" s="3"/>
      <c r="BI36" s="3">
        <v>1</v>
      </c>
      <c r="BJ36" s="3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>
        <v>1</v>
      </c>
      <c r="BU36" s="3"/>
      <c r="BV36" s="3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</row>
    <row r="37" spans="60:224"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/>
      <c r="BR37" s="3">
        <v>1</v>
      </c>
      <c r="BS37" s="3"/>
      <c r="BT37" s="3"/>
      <c r="BU37" s="3">
        <v>1</v>
      </c>
      <c r="BV37" s="3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</row>
    <row r="38" spans="60:224">
      <c r="BH38" s="3">
        <v>1</v>
      </c>
      <c r="BI38" s="3"/>
      <c r="BJ38" s="3"/>
      <c r="BK38" s="3">
        <v>1</v>
      </c>
      <c r="BL38" s="3"/>
      <c r="BM38" s="3"/>
      <c r="BN38" s="3">
        <v>1</v>
      </c>
      <c r="BO38" s="3"/>
      <c r="BP38" s="3"/>
      <c r="BQ38" s="3">
        <v>1</v>
      </c>
      <c r="BR38" s="3"/>
      <c r="BS38" s="3"/>
      <c r="BT38" s="3">
        <v>1</v>
      </c>
      <c r="BU38" s="3"/>
      <c r="BV38" s="3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</row>
    <row r="39" spans="60:224">
      <c r="BH39" s="3"/>
      <c r="BI39" s="3"/>
      <c r="BJ39" s="3">
        <v>1</v>
      </c>
      <c r="BK39" s="3"/>
      <c r="BL39" s="3"/>
      <c r="BM39" s="3">
        <v>1</v>
      </c>
      <c r="BN39" s="3"/>
      <c r="BO39" s="3"/>
      <c r="BP39" s="3">
        <v>1</v>
      </c>
      <c r="BQ39" s="3"/>
      <c r="BR39" s="3"/>
      <c r="BS39" s="3">
        <v>1</v>
      </c>
      <c r="BT39" s="3"/>
      <c r="BU39" s="3"/>
      <c r="BV39" s="3">
        <v>1</v>
      </c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</row>
    <row r="40" spans="60:224">
      <c r="BH40" s="3">
        <v>1</v>
      </c>
      <c r="BI40" s="3"/>
      <c r="BJ40" s="3"/>
      <c r="BK40" s="3">
        <v>1</v>
      </c>
      <c r="BL40" s="3"/>
      <c r="BM40" s="3"/>
      <c r="BN40" s="3">
        <v>1</v>
      </c>
      <c r="BO40" s="3"/>
      <c r="BP40" s="3"/>
      <c r="BQ40" s="3">
        <v>1</v>
      </c>
      <c r="BR40" s="3"/>
      <c r="BS40" s="3"/>
      <c r="BT40" s="3">
        <v>1</v>
      </c>
      <c r="BU40" s="3"/>
      <c r="BV40" s="3"/>
    </row>
    <row r="41" spans="60:224" ht="39" customHeight="1">
      <c r="BH41" s="14">
        <f t="shared" ref="BH41:BN41" si="0">SUM(BH15:BH40)</f>
        <v>17</v>
      </c>
      <c r="BI41" s="14">
        <f t="shared" si="0"/>
        <v>8</v>
      </c>
      <c r="BJ41" s="14">
        <f t="shared" si="0"/>
        <v>1</v>
      </c>
      <c r="BK41" s="14">
        <f t="shared" si="0"/>
        <v>17</v>
      </c>
      <c r="BL41" s="14">
        <f t="shared" si="0"/>
        <v>8</v>
      </c>
      <c r="BM41" s="14">
        <f t="shared" si="0"/>
        <v>1</v>
      </c>
      <c r="BN41" s="14">
        <f t="shared" si="0"/>
        <v>18</v>
      </c>
      <c r="BO41" s="14">
        <f t="shared" ref="BO41:BV41" si="1">SUM(BO15:BO40)</f>
        <v>7</v>
      </c>
      <c r="BP41" s="14">
        <f t="shared" si="1"/>
        <v>1</v>
      </c>
      <c r="BQ41" s="14">
        <f t="shared" si="1"/>
        <v>18</v>
      </c>
      <c r="BR41" s="14">
        <f t="shared" si="1"/>
        <v>7</v>
      </c>
      <c r="BS41" s="14">
        <f t="shared" si="1"/>
        <v>1</v>
      </c>
      <c r="BT41" s="14">
        <f t="shared" si="1"/>
        <v>18</v>
      </c>
      <c r="BU41" s="14">
        <f t="shared" si="1"/>
        <v>7</v>
      </c>
      <c r="BV41" s="14">
        <f t="shared" si="1"/>
        <v>1</v>
      </c>
    </row>
    <row r="42" spans="60:224" ht="15" customHeight="1">
      <c r="BH42" s="17">
        <f t="shared" ref="BH42:BO42" si="2">BH41/26%</f>
        <v>65.384615384615387</v>
      </c>
      <c r="BI42" s="17">
        <f t="shared" si="2"/>
        <v>30.769230769230766</v>
      </c>
      <c r="BJ42" s="17">
        <f t="shared" si="2"/>
        <v>3.8461538461538458</v>
      </c>
      <c r="BK42" s="17">
        <f t="shared" si="2"/>
        <v>65.384615384615387</v>
      </c>
      <c r="BL42" s="17">
        <f t="shared" si="2"/>
        <v>30.769230769230766</v>
      </c>
      <c r="BM42" s="17">
        <f t="shared" si="2"/>
        <v>3.8461538461538458</v>
      </c>
      <c r="BN42" s="17">
        <f t="shared" si="2"/>
        <v>69.230769230769226</v>
      </c>
      <c r="BO42" s="17">
        <f t="shared" si="2"/>
        <v>26.923076923076923</v>
      </c>
      <c r="BP42" s="17">
        <f t="shared" ref="BP42:BV42" si="3">BP41/26%</f>
        <v>3.8461538461538458</v>
      </c>
      <c r="BQ42" s="17">
        <f t="shared" si="3"/>
        <v>69.230769230769226</v>
      </c>
      <c r="BR42" s="17">
        <f t="shared" si="3"/>
        <v>26.923076923076923</v>
      </c>
      <c r="BS42" s="17">
        <f t="shared" si="3"/>
        <v>3.8461538461538458</v>
      </c>
      <c r="BT42" s="17">
        <f t="shared" si="3"/>
        <v>69.230769230769226</v>
      </c>
      <c r="BU42" s="17">
        <f t="shared" si="3"/>
        <v>26.923076923076923</v>
      </c>
      <c r="BV42" s="17">
        <f t="shared" si="3"/>
        <v>3.8461538461538458</v>
      </c>
    </row>
  </sheetData>
  <mergeCells count="14">
    <mergeCell ref="BH11:BM11"/>
    <mergeCell ref="BN11:BV11"/>
    <mergeCell ref="BT13:BV13"/>
    <mergeCell ref="BH13:BJ13"/>
    <mergeCell ref="BK13:BM13"/>
    <mergeCell ref="BN13:BP13"/>
    <mergeCell ref="BQ13:BS13"/>
    <mergeCell ref="BH4:BV4"/>
    <mergeCell ref="BH5:BV5"/>
    <mergeCell ref="BN12:BP12"/>
    <mergeCell ref="BH12:BJ12"/>
    <mergeCell ref="BK12:BM12"/>
    <mergeCell ref="BT12:BV12"/>
    <mergeCell ref="BQ12:BS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54"/>
  <sheetViews>
    <sheetView tabSelected="1" topLeftCell="A27" workbookViewId="0">
      <selection activeCell="B5" sqref="B5:B30"/>
    </sheetView>
  </sheetViews>
  <sheetFormatPr defaultRowHeight="15"/>
  <cols>
    <col min="2" max="2" width="31.140625" customWidth="1"/>
  </cols>
  <sheetData>
    <row r="1" spans="1:254" ht="15.75">
      <c r="A1" s="4" t="s">
        <v>53</v>
      </c>
      <c r="B1" s="8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>
      <c r="A2" s="22" t="s">
        <v>264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9" t="s">
        <v>263</v>
      </c>
      <c r="P2" s="5"/>
      <c r="Q2" s="5"/>
      <c r="R2" s="5"/>
      <c r="S2" s="5"/>
      <c r="T2" s="5"/>
      <c r="U2" s="5"/>
      <c r="V2" s="5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54" ht="15.75" customHeight="1">
      <c r="A5" s="30" t="s">
        <v>0</v>
      </c>
      <c r="B5" s="38" t="s">
        <v>1</v>
      </c>
      <c r="C5" s="31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 t="s">
        <v>2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26" t="s">
        <v>27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 t="s">
        <v>42</v>
      </c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4" t="s">
        <v>47</v>
      </c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</row>
    <row r="6" spans="1:254" ht="15.75" customHeight="1">
      <c r="A6" s="30"/>
      <c r="B6" s="38"/>
      <c r="C6" s="27" t="s">
        <v>18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 t="s">
        <v>16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 t="s">
        <v>3</v>
      </c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37" t="s">
        <v>28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27" t="s">
        <v>58</v>
      </c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 t="s">
        <v>43</v>
      </c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34" t="s">
        <v>73</v>
      </c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 t="s">
        <v>85</v>
      </c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 t="s">
        <v>44</v>
      </c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25" t="s">
        <v>48</v>
      </c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</row>
    <row r="7" spans="1:254" ht="0.75" customHeight="1">
      <c r="A7" s="30"/>
      <c r="B7" s="3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>
      <c r="A8" s="30"/>
      <c r="B8" s="3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>
      <c r="A9" s="30"/>
      <c r="B9" s="3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>
      <c r="A10" s="30"/>
      <c r="B10" s="3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>
      <c r="A11" s="30"/>
      <c r="B11" s="3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>
      <c r="A12" s="30"/>
      <c r="B12" s="38"/>
      <c r="C12" s="27" t="s">
        <v>54</v>
      </c>
      <c r="D12" s="27" t="s">
        <v>4</v>
      </c>
      <c r="E12" s="27" t="s">
        <v>5</v>
      </c>
      <c r="F12" s="27" t="s">
        <v>55</v>
      </c>
      <c r="G12" s="27" t="s">
        <v>6</v>
      </c>
      <c r="H12" s="27" t="s">
        <v>7</v>
      </c>
      <c r="I12" s="27" t="s">
        <v>56</v>
      </c>
      <c r="J12" s="27" t="s">
        <v>8</v>
      </c>
      <c r="K12" s="27" t="s">
        <v>9</v>
      </c>
      <c r="L12" s="27" t="s">
        <v>57</v>
      </c>
      <c r="M12" s="27" t="s">
        <v>8</v>
      </c>
      <c r="N12" s="27" t="s">
        <v>9</v>
      </c>
      <c r="O12" s="27" t="s">
        <v>71</v>
      </c>
      <c r="P12" s="27"/>
      <c r="Q12" s="27"/>
      <c r="R12" s="27" t="s">
        <v>4</v>
      </c>
      <c r="S12" s="27"/>
      <c r="T12" s="27"/>
      <c r="U12" s="27" t="s">
        <v>72</v>
      </c>
      <c r="V12" s="27"/>
      <c r="W12" s="27"/>
      <c r="X12" s="27" t="s">
        <v>10</v>
      </c>
      <c r="Y12" s="27"/>
      <c r="Z12" s="27"/>
      <c r="AA12" s="27" t="s">
        <v>6</v>
      </c>
      <c r="AB12" s="27"/>
      <c r="AC12" s="27"/>
      <c r="AD12" s="27" t="s">
        <v>7</v>
      </c>
      <c r="AE12" s="27"/>
      <c r="AF12" s="27"/>
      <c r="AG12" s="25" t="s">
        <v>11</v>
      </c>
      <c r="AH12" s="25"/>
      <c r="AI12" s="25"/>
      <c r="AJ12" s="27" t="s">
        <v>8</v>
      </c>
      <c r="AK12" s="27"/>
      <c r="AL12" s="27"/>
      <c r="AM12" s="25" t="s">
        <v>67</v>
      </c>
      <c r="AN12" s="25"/>
      <c r="AO12" s="25"/>
      <c r="AP12" s="25" t="s">
        <v>68</v>
      </c>
      <c r="AQ12" s="25"/>
      <c r="AR12" s="25"/>
      <c r="AS12" s="25" t="s">
        <v>69</v>
      </c>
      <c r="AT12" s="25"/>
      <c r="AU12" s="25"/>
      <c r="AV12" s="25" t="s">
        <v>70</v>
      </c>
      <c r="AW12" s="25"/>
      <c r="AX12" s="25"/>
      <c r="AY12" s="25" t="s">
        <v>59</v>
      </c>
      <c r="AZ12" s="25"/>
      <c r="BA12" s="25"/>
      <c r="BB12" s="25" t="s">
        <v>60</v>
      </c>
      <c r="BC12" s="25"/>
      <c r="BD12" s="25"/>
      <c r="BE12" s="25" t="s">
        <v>61</v>
      </c>
      <c r="BF12" s="25"/>
      <c r="BG12" s="25"/>
      <c r="BH12" s="25" t="s">
        <v>62</v>
      </c>
      <c r="BI12" s="25"/>
      <c r="BJ12" s="25"/>
      <c r="BK12" s="25" t="s">
        <v>63</v>
      </c>
      <c r="BL12" s="25"/>
      <c r="BM12" s="25"/>
      <c r="BN12" s="25" t="s">
        <v>64</v>
      </c>
      <c r="BO12" s="25"/>
      <c r="BP12" s="25"/>
      <c r="BQ12" s="25" t="s">
        <v>65</v>
      </c>
      <c r="BR12" s="25"/>
      <c r="BS12" s="25"/>
      <c r="BT12" s="25" t="s">
        <v>66</v>
      </c>
      <c r="BU12" s="25"/>
      <c r="BV12" s="25"/>
      <c r="BW12" s="25" t="s">
        <v>78</v>
      </c>
      <c r="BX12" s="25"/>
      <c r="BY12" s="25"/>
      <c r="BZ12" s="25" t="s">
        <v>79</v>
      </c>
      <c r="CA12" s="25"/>
      <c r="CB12" s="25"/>
      <c r="CC12" s="25" t="s">
        <v>80</v>
      </c>
      <c r="CD12" s="25"/>
      <c r="CE12" s="25"/>
      <c r="CF12" s="25" t="s">
        <v>81</v>
      </c>
      <c r="CG12" s="25"/>
      <c r="CH12" s="25"/>
      <c r="CI12" s="25" t="s">
        <v>82</v>
      </c>
      <c r="CJ12" s="25"/>
      <c r="CK12" s="25"/>
      <c r="CL12" s="25" t="s">
        <v>83</v>
      </c>
      <c r="CM12" s="25"/>
      <c r="CN12" s="25"/>
      <c r="CO12" s="25" t="s">
        <v>84</v>
      </c>
      <c r="CP12" s="25"/>
      <c r="CQ12" s="25"/>
      <c r="CR12" s="25" t="s">
        <v>74</v>
      </c>
      <c r="CS12" s="25"/>
      <c r="CT12" s="25"/>
      <c r="CU12" s="25" t="s">
        <v>75</v>
      </c>
      <c r="CV12" s="25"/>
      <c r="CW12" s="25"/>
      <c r="CX12" s="25" t="s">
        <v>76</v>
      </c>
      <c r="CY12" s="25"/>
      <c r="CZ12" s="25"/>
      <c r="DA12" s="25" t="s">
        <v>77</v>
      </c>
      <c r="DB12" s="25"/>
      <c r="DC12" s="25"/>
      <c r="DD12" s="25" t="s">
        <v>86</v>
      </c>
      <c r="DE12" s="25"/>
      <c r="DF12" s="25"/>
      <c r="DG12" s="25" t="s">
        <v>87</v>
      </c>
      <c r="DH12" s="25"/>
      <c r="DI12" s="25"/>
      <c r="DJ12" s="25" t="s">
        <v>88</v>
      </c>
      <c r="DK12" s="25"/>
      <c r="DL12" s="25"/>
      <c r="DM12" s="25" t="s">
        <v>89</v>
      </c>
      <c r="DN12" s="25"/>
      <c r="DO12" s="25"/>
      <c r="DP12" s="25" t="s">
        <v>90</v>
      </c>
      <c r="DQ12" s="25"/>
      <c r="DR12" s="25"/>
    </row>
    <row r="13" spans="1:254" ht="59.25" customHeight="1">
      <c r="A13" s="30"/>
      <c r="B13" s="38"/>
      <c r="C13" s="23" t="s">
        <v>184</v>
      </c>
      <c r="D13" s="23"/>
      <c r="E13" s="23"/>
      <c r="F13" s="23" t="s">
        <v>188</v>
      </c>
      <c r="G13" s="23"/>
      <c r="H13" s="23"/>
      <c r="I13" s="23" t="s">
        <v>189</v>
      </c>
      <c r="J13" s="23"/>
      <c r="K13" s="23"/>
      <c r="L13" s="23" t="s">
        <v>190</v>
      </c>
      <c r="M13" s="23"/>
      <c r="N13" s="23"/>
      <c r="O13" s="23" t="s">
        <v>98</v>
      </c>
      <c r="P13" s="23"/>
      <c r="Q13" s="23"/>
      <c r="R13" s="23" t="s">
        <v>100</v>
      </c>
      <c r="S13" s="23"/>
      <c r="T13" s="23"/>
      <c r="U13" s="23" t="s">
        <v>192</v>
      </c>
      <c r="V13" s="23"/>
      <c r="W13" s="23"/>
      <c r="X13" s="23" t="s">
        <v>193</v>
      </c>
      <c r="Y13" s="23"/>
      <c r="Z13" s="23"/>
      <c r="AA13" s="23" t="s">
        <v>194</v>
      </c>
      <c r="AB13" s="23"/>
      <c r="AC13" s="23"/>
      <c r="AD13" s="23" t="s">
        <v>196</v>
      </c>
      <c r="AE13" s="23"/>
      <c r="AF13" s="23"/>
      <c r="AG13" s="23" t="s">
        <v>198</v>
      </c>
      <c r="AH13" s="23"/>
      <c r="AI13" s="23"/>
      <c r="AJ13" s="23" t="s">
        <v>244</v>
      </c>
      <c r="AK13" s="23"/>
      <c r="AL13" s="23"/>
      <c r="AM13" s="23" t="s">
        <v>203</v>
      </c>
      <c r="AN13" s="23"/>
      <c r="AO13" s="23"/>
      <c r="AP13" s="23" t="s">
        <v>204</v>
      </c>
      <c r="AQ13" s="23"/>
      <c r="AR13" s="23"/>
      <c r="AS13" s="23" t="s">
        <v>205</v>
      </c>
      <c r="AT13" s="23"/>
      <c r="AU13" s="23"/>
      <c r="AV13" s="23" t="s">
        <v>206</v>
      </c>
      <c r="AW13" s="23"/>
      <c r="AX13" s="23"/>
      <c r="AY13" s="23" t="s">
        <v>208</v>
      </c>
      <c r="AZ13" s="23"/>
      <c r="BA13" s="23"/>
      <c r="BB13" s="23" t="s">
        <v>209</v>
      </c>
      <c r="BC13" s="23"/>
      <c r="BD13" s="23"/>
      <c r="BE13" s="23" t="s">
        <v>210</v>
      </c>
      <c r="BF13" s="23"/>
      <c r="BG13" s="23"/>
      <c r="BH13" s="23" t="s">
        <v>211</v>
      </c>
      <c r="BI13" s="23"/>
      <c r="BJ13" s="23"/>
      <c r="BK13" s="23" t="s">
        <v>212</v>
      </c>
      <c r="BL13" s="23"/>
      <c r="BM13" s="23"/>
      <c r="BN13" s="23" t="s">
        <v>214</v>
      </c>
      <c r="BO13" s="23"/>
      <c r="BP13" s="23"/>
      <c r="BQ13" s="23" t="s">
        <v>215</v>
      </c>
      <c r="BR13" s="23"/>
      <c r="BS13" s="23"/>
      <c r="BT13" s="23" t="s">
        <v>217</v>
      </c>
      <c r="BU13" s="23"/>
      <c r="BV13" s="23"/>
      <c r="BW13" s="23" t="s">
        <v>219</v>
      </c>
      <c r="BX13" s="23"/>
      <c r="BY13" s="23"/>
      <c r="BZ13" s="23" t="s">
        <v>220</v>
      </c>
      <c r="CA13" s="23"/>
      <c r="CB13" s="23"/>
      <c r="CC13" s="23" t="s">
        <v>224</v>
      </c>
      <c r="CD13" s="23"/>
      <c r="CE13" s="23"/>
      <c r="CF13" s="23" t="s">
        <v>227</v>
      </c>
      <c r="CG13" s="23"/>
      <c r="CH13" s="23"/>
      <c r="CI13" s="23" t="s">
        <v>228</v>
      </c>
      <c r="CJ13" s="23"/>
      <c r="CK13" s="23"/>
      <c r="CL13" s="23" t="s">
        <v>229</v>
      </c>
      <c r="CM13" s="23"/>
      <c r="CN13" s="23"/>
      <c r="CO13" s="23" t="s">
        <v>230</v>
      </c>
      <c r="CP13" s="23"/>
      <c r="CQ13" s="23"/>
      <c r="CR13" s="23" t="s">
        <v>232</v>
      </c>
      <c r="CS13" s="23"/>
      <c r="CT13" s="23"/>
      <c r="CU13" s="23" t="s">
        <v>233</v>
      </c>
      <c r="CV13" s="23"/>
      <c r="CW13" s="23"/>
      <c r="CX13" s="23" t="s">
        <v>234</v>
      </c>
      <c r="CY13" s="23"/>
      <c r="CZ13" s="23"/>
      <c r="DA13" s="23" t="s">
        <v>235</v>
      </c>
      <c r="DB13" s="23"/>
      <c r="DC13" s="23"/>
      <c r="DD13" s="23" t="s">
        <v>236</v>
      </c>
      <c r="DE13" s="23"/>
      <c r="DF13" s="23"/>
      <c r="DG13" s="23" t="s">
        <v>237</v>
      </c>
      <c r="DH13" s="23"/>
      <c r="DI13" s="23"/>
      <c r="DJ13" s="23" t="s">
        <v>239</v>
      </c>
      <c r="DK13" s="23"/>
      <c r="DL13" s="23"/>
      <c r="DM13" s="23" t="s">
        <v>240</v>
      </c>
      <c r="DN13" s="23"/>
      <c r="DO13" s="23"/>
      <c r="DP13" s="23" t="s">
        <v>241</v>
      </c>
      <c r="DQ13" s="23"/>
      <c r="DR13" s="23"/>
    </row>
    <row r="14" spans="1:254" ht="120.75" thickBot="1">
      <c r="A14" s="30"/>
      <c r="B14" s="38"/>
      <c r="C14" s="12" t="s">
        <v>185</v>
      </c>
      <c r="D14" s="12" t="s">
        <v>186</v>
      </c>
      <c r="E14" s="12" t="s">
        <v>187</v>
      </c>
      <c r="F14" s="12" t="s">
        <v>15</v>
      </c>
      <c r="G14" s="12" t="s">
        <v>40</v>
      </c>
      <c r="H14" s="12" t="s">
        <v>91</v>
      </c>
      <c r="I14" s="12" t="s">
        <v>92</v>
      </c>
      <c r="J14" s="12" t="s">
        <v>93</v>
      </c>
      <c r="K14" s="12" t="s">
        <v>94</v>
      </c>
      <c r="L14" s="12" t="s">
        <v>95</v>
      </c>
      <c r="M14" s="12" t="s">
        <v>96</v>
      </c>
      <c r="N14" s="12" t="s">
        <v>97</v>
      </c>
      <c r="O14" s="12" t="s">
        <v>99</v>
      </c>
      <c r="P14" s="12" t="s">
        <v>23</v>
      </c>
      <c r="Q14" s="12" t="s">
        <v>24</v>
      </c>
      <c r="R14" s="12" t="s">
        <v>25</v>
      </c>
      <c r="S14" s="12" t="s">
        <v>22</v>
      </c>
      <c r="T14" s="12" t="s">
        <v>191</v>
      </c>
      <c r="U14" s="12" t="s">
        <v>101</v>
      </c>
      <c r="V14" s="12" t="s">
        <v>22</v>
      </c>
      <c r="W14" s="12" t="s">
        <v>26</v>
      </c>
      <c r="X14" s="12" t="s">
        <v>21</v>
      </c>
      <c r="Y14" s="12" t="s">
        <v>103</v>
      </c>
      <c r="Z14" s="12" t="s">
        <v>104</v>
      </c>
      <c r="AA14" s="12" t="s">
        <v>46</v>
      </c>
      <c r="AB14" s="12" t="s">
        <v>195</v>
      </c>
      <c r="AC14" s="12" t="s">
        <v>191</v>
      </c>
      <c r="AD14" s="12" t="s">
        <v>107</v>
      </c>
      <c r="AE14" s="12" t="s">
        <v>162</v>
      </c>
      <c r="AF14" s="12" t="s">
        <v>197</v>
      </c>
      <c r="AG14" s="12" t="s">
        <v>199</v>
      </c>
      <c r="AH14" s="12" t="s">
        <v>200</v>
      </c>
      <c r="AI14" s="12" t="s">
        <v>201</v>
      </c>
      <c r="AJ14" s="12" t="s">
        <v>106</v>
      </c>
      <c r="AK14" s="12" t="s">
        <v>202</v>
      </c>
      <c r="AL14" s="12" t="s">
        <v>20</v>
      </c>
      <c r="AM14" s="12" t="s">
        <v>105</v>
      </c>
      <c r="AN14" s="12" t="s">
        <v>40</v>
      </c>
      <c r="AO14" s="12" t="s">
        <v>108</v>
      </c>
      <c r="AP14" s="12" t="s">
        <v>112</v>
      </c>
      <c r="AQ14" s="12" t="s">
        <v>113</v>
      </c>
      <c r="AR14" s="12" t="s">
        <v>38</v>
      </c>
      <c r="AS14" s="12" t="s">
        <v>109</v>
      </c>
      <c r="AT14" s="12" t="s">
        <v>110</v>
      </c>
      <c r="AU14" s="12" t="s">
        <v>111</v>
      </c>
      <c r="AV14" s="12" t="s">
        <v>115</v>
      </c>
      <c r="AW14" s="12" t="s">
        <v>207</v>
      </c>
      <c r="AX14" s="12" t="s">
        <v>116</v>
      </c>
      <c r="AY14" s="12" t="s">
        <v>117</v>
      </c>
      <c r="AZ14" s="12" t="s">
        <v>118</v>
      </c>
      <c r="BA14" s="12" t="s">
        <v>119</v>
      </c>
      <c r="BB14" s="12" t="s">
        <v>120</v>
      </c>
      <c r="BC14" s="12" t="s">
        <v>22</v>
      </c>
      <c r="BD14" s="12" t="s">
        <v>121</v>
      </c>
      <c r="BE14" s="12" t="s">
        <v>122</v>
      </c>
      <c r="BF14" s="12" t="s">
        <v>173</v>
      </c>
      <c r="BG14" s="12" t="s">
        <v>123</v>
      </c>
      <c r="BH14" s="12" t="s">
        <v>12</v>
      </c>
      <c r="BI14" s="12" t="s">
        <v>125</v>
      </c>
      <c r="BJ14" s="12" t="s">
        <v>49</v>
      </c>
      <c r="BK14" s="12" t="s">
        <v>126</v>
      </c>
      <c r="BL14" s="12" t="s">
        <v>213</v>
      </c>
      <c r="BM14" s="12" t="s">
        <v>127</v>
      </c>
      <c r="BN14" s="12" t="s">
        <v>36</v>
      </c>
      <c r="BO14" s="12" t="s">
        <v>13</v>
      </c>
      <c r="BP14" s="12" t="s">
        <v>14</v>
      </c>
      <c r="BQ14" s="12" t="s">
        <v>216</v>
      </c>
      <c r="BR14" s="12" t="s">
        <v>173</v>
      </c>
      <c r="BS14" s="12" t="s">
        <v>108</v>
      </c>
      <c r="BT14" s="12" t="s">
        <v>218</v>
      </c>
      <c r="BU14" s="12" t="s">
        <v>128</v>
      </c>
      <c r="BV14" s="12" t="s">
        <v>129</v>
      </c>
      <c r="BW14" s="12" t="s">
        <v>50</v>
      </c>
      <c r="BX14" s="12" t="s">
        <v>124</v>
      </c>
      <c r="BY14" s="12" t="s">
        <v>102</v>
      </c>
      <c r="BZ14" s="12" t="s">
        <v>221</v>
      </c>
      <c r="CA14" s="12" t="s">
        <v>222</v>
      </c>
      <c r="CB14" s="12" t="s">
        <v>223</v>
      </c>
      <c r="CC14" s="12" t="s">
        <v>225</v>
      </c>
      <c r="CD14" s="12" t="s">
        <v>226</v>
      </c>
      <c r="CE14" s="12" t="s">
        <v>130</v>
      </c>
      <c r="CF14" s="12" t="s">
        <v>131</v>
      </c>
      <c r="CG14" s="12" t="s">
        <v>132</v>
      </c>
      <c r="CH14" s="12" t="s">
        <v>35</v>
      </c>
      <c r="CI14" s="12" t="s">
        <v>133</v>
      </c>
      <c r="CJ14" s="12" t="s">
        <v>134</v>
      </c>
      <c r="CK14" s="12" t="s">
        <v>45</v>
      </c>
      <c r="CL14" s="12" t="s">
        <v>135</v>
      </c>
      <c r="CM14" s="12" t="s">
        <v>136</v>
      </c>
      <c r="CN14" s="12" t="s">
        <v>137</v>
      </c>
      <c r="CO14" s="12" t="s">
        <v>138</v>
      </c>
      <c r="CP14" s="12" t="s">
        <v>139</v>
      </c>
      <c r="CQ14" s="12" t="s">
        <v>231</v>
      </c>
      <c r="CR14" s="12" t="s">
        <v>140</v>
      </c>
      <c r="CS14" s="12" t="s">
        <v>141</v>
      </c>
      <c r="CT14" s="12" t="s">
        <v>142</v>
      </c>
      <c r="CU14" s="12" t="s">
        <v>143</v>
      </c>
      <c r="CV14" s="12" t="s">
        <v>144</v>
      </c>
      <c r="CW14" s="12" t="s">
        <v>145</v>
      </c>
      <c r="CX14" s="12" t="s">
        <v>147</v>
      </c>
      <c r="CY14" s="12" t="s">
        <v>148</v>
      </c>
      <c r="CZ14" s="12" t="s">
        <v>149</v>
      </c>
      <c r="DA14" s="12" t="s">
        <v>150</v>
      </c>
      <c r="DB14" s="12" t="s">
        <v>19</v>
      </c>
      <c r="DC14" s="12" t="s">
        <v>151</v>
      </c>
      <c r="DD14" s="12" t="s">
        <v>146</v>
      </c>
      <c r="DE14" s="12" t="s">
        <v>114</v>
      </c>
      <c r="DF14" s="12" t="s">
        <v>41</v>
      </c>
      <c r="DG14" s="12" t="s">
        <v>238</v>
      </c>
      <c r="DH14" s="12" t="s">
        <v>245</v>
      </c>
      <c r="DI14" s="12" t="s">
        <v>246</v>
      </c>
      <c r="DJ14" s="12" t="s">
        <v>152</v>
      </c>
      <c r="DK14" s="12" t="s">
        <v>153</v>
      </c>
      <c r="DL14" s="12" t="s">
        <v>154</v>
      </c>
      <c r="DM14" s="12" t="s">
        <v>155</v>
      </c>
      <c r="DN14" s="12" t="s">
        <v>156</v>
      </c>
      <c r="DO14" s="12" t="s">
        <v>157</v>
      </c>
      <c r="DP14" s="12" t="s">
        <v>158</v>
      </c>
      <c r="DQ14" s="12" t="s">
        <v>159</v>
      </c>
      <c r="DR14" s="12" t="s">
        <v>51</v>
      </c>
    </row>
    <row r="15" spans="1:254" ht="16.5" thickBot="1">
      <c r="A15" s="13">
        <v>1</v>
      </c>
      <c r="B15" s="39" t="s">
        <v>247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/>
      <c r="AW15" s="3">
        <v>1</v>
      </c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>
      <c r="A16" s="1">
        <v>2</v>
      </c>
      <c r="B16" s="40" t="s">
        <v>248</v>
      </c>
      <c r="C16" s="3"/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/>
      <c r="S16" s="3">
        <v>1</v>
      </c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/>
      <c r="AN16" s="3">
        <v>1</v>
      </c>
      <c r="AO16" s="3"/>
      <c r="AP16" s="3"/>
      <c r="AQ16" s="3">
        <v>1</v>
      </c>
      <c r="AR16" s="3"/>
      <c r="AS16" s="3">
        <v>1</v>
      </c>
      <c r="AT16" s="3"/>
      <c r="AU16" s="3"/>
      <c r="AV16" s="3"/>
      <c r="AW16" s="3">
        <v>1</v>
      </c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/>
      <c r="BO16" s="3">
        <v>1</v>
      </c>
      <c r="BP16" s="3"/>
      <c r="BQ16" s="3">
        <v>1</v>
      </c>
      <c r="BR16" s="3"/>
      <c r="BS16" s="3"/>
      <c r="BT16" s="3"/>
      <c r="BU16" s="3">
        <v>1</v>
      </c>
      <c r="BV16" s="3"/>
      <c r="BW16" s="3">
        <v>1</v>
      </c>
      <c r="BX16" s="3"/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>
        <v>1</v>
      </c>
      <c r="CP16" s="3"/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>
      <c r="A17" s="1">
        <v>3</v>
      </c>
      <c r="B17" s="40" t="s">
        <v>249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>
      <c r="A18" s="1">
        <v>4</v>
      </c>
      <c r="B18" s="40" t="s">
        <v>250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/>
      <c r="V18" s="3">
        <v>1</v>
      </c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/>
      <c r="AN18" s="3">
        <v>1</v>
      </c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/>
      <c r="BI18" s="3">
        <v>1</v>
      </c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>
      <c r="A19" s="1">
        <v>5</v>
      </c>
      <c r="B19" s="40" t="s">
        <v>251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>
      <c r="A20" s="1">
        <v>6</v>
      </c>
      <c r="B20" s="40" t="s">
        <v>252</v>
      </c>
      <c r="C20" s="3"/>
      <c r="D20" s="3">
        <v>1</v>
      </c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/>
      <c r="BL20" s="3">
        <v>1</v>
      </c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6.5" thickBot="1">
      <c r="A21" s="1">
        <v>7</v>
      </c>
      <c r="B21" s="40" t="s">
        <v>253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/>
      <c r="S21" s="3">
        <v>1</v>
      </c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/>
      <c r="AN21" s="3">
        <v>1</v>
      </c>
      <c r="AO21" s="3"/>
      <c r="AP21" s="3"/>
      <c r="AQ21" s="3">
        <v>1</v>
      </c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/>
      <c r="CD21" s="3">
        <v>1</v>
      </c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/>
      <c r="CV21" s="3">
        <v>1</v>
      </c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ht="15.75" thickBot="1">
      <c r="A22" s="2">
        <v>8</v>
      </c>
      <c r="B22" s="40" t="s">
        <v>254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ht="15.75" thickBot="1">
      <c r="A23" s="2">
        <v>9</v>
      </c>
      <c r="B23" s="40" t="s">
        <v>255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/>
      <c r="BR23" s="3">
        <v>1</v>
      </c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/>
      <c r="DB23" s="3">
        <v>1</v>
      </c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5.75" thickBot="1">
      <c r="A24" s="2">
        <v>10</v>
      </c>
      <c r="B24" s="40" t="s">
        <v>256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/>
      <c r="CD24" s="3">
        <v>1</v>
      </c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:254" ht="16.5" thickBot="1">
      <c r="A25" s="2">
        <v>11</v>
      </c>
      <c r="B25" s="40" t="s">
        <v>257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/>
      <c r="CY25" s="3">
        <v>1</v>
      </c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>
      <c r="A26" s="2">
        <v>12</v>
      </c>
      <c r="B26" s="40" t="s">
        <v>258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>
      <c r="A27" s="2">
        <v>13</v>
      </c>
      <c r="B27" s="40" t="s">
        <v>259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/>
      <c r="CY27" s="3">
        <v>1</v>
      </c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>
      <c r="A28" s="2">
        <v>14</v>
      </c>
      <c r="B28" s="40" t="s">
        <v>260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/>
      <c r="BR28" s="3">
        <v>1</v>
      </c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>
      <c r="A29" s="2">
        <v>15</v>
      </c>
      <c r="B29" s="40" t="s">
        <v>261</v>
      </c>
      <c r="C29" s="3"/>
      <c r="D29" s="3">
        <v>1</v>
      </c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/>
      <c r="CY29" s="3">
        <v>1</v>
      </c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>
      <c r="A30" s="2">
        <v>16</v>
      </c>
      <c r="B30" s="40" t="s">
        <v>262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/>
      <c r="AW30" s="3">
        <v>1</v>
      </c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/>
      <c r="BO30" s="3">
        <v>1</v>
      </c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/>
      <c r="CD30" s="3">
        <v>1</v>
      </c>
      <c r="CE30" s="3"/>
      <c r="CF30" s="3">
        <v>1</v>
      </c>
      <c r="CG30" s="3"/>
      <c r="CH30" s="3"/>
      <c r="CI30" s="3"/>
      <c r="CJ30" s="3">
        <v>1</v>
      </c>
      <c r="CK30" s="3"/>
      <c r="CL30" s="3">
        <v>1</v>
      </c>
      <c r="CM30" s="3"/>
      <c r="CN30" s="3"/>
      <c r="CO30" s="3">
        <v>1</v>
      </c>
      <c r="CP30" s="3"/>
      <c r="CQ30" s="3"/>
      <c r="CR30" s="3"/>
      <c r="CS30" s="3">
        <v>1</v>
      </c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>
      <c r="A31" s="35" t="s">
        <v>160</v>
      </c>
      <c r="B31" s="36"/>
      <c r="C31" s="14">
        <f t="shared" ref="C31:N31" si="0">SUM(C15:C30)</f>
        <v>13</v>
      </c>
      <c r="D31" s="14">
        <f t="shared" si="0"/>
        <v>3</v>
      </c>
      <c r="E31" s="14">
        <f t="shared" si="0"/>
        <v>0</v>
      </c>
      <c r="F31" s="14">
        <f t="shared" si="0"/>
        <v>16</v>
      </c>
      <c r="G31" s="14">
        <f t="shared" si="0"/>
        <v>0</v>
      </c>
      <c r="H31" s="14">
        <f t="shared" si="0"/>
        <v>0</v>
      </c>
      <c r="I31" s="14">
        <f t="shared" si="0"/>
        <v>16</v>
      </c>
      <c r="J31" s="14">
        <f t="shared" si="0"/>
        <v>0</v>
      </c>
      <c r="K31" s="14">
        <f t="shared" si="0"/>
        <v>0</v>
      </c>
      <c r="L31" s="14">
        <f t="shared" si="0"/>
        <v>16</v>
      </c>
      <c r="M31" s="14">
        <f t="shared" si="0"/>
        <v>0</v>
      </c>
      <c r="N31" s="14">
        <f t="shared" si="0"/>
        <v>0</v>
      </c>
      <c r="O31" s="14">
        <v>16</v>
      </c>
      <c r="P31" s="14">
        <f t="shared" ref="P31:AU31" si="1">SUM(P15:P30)</f>
        <v>0</v>
      </c>
      <c r="Q31" s="14">
        <f t="shared" si="1"/>
        <v>0</v>
      </c>
      <c r="R31" s="14">
        <f t="shared" si="1"/>
        <v>14</v>
      </c>
      <c r="S31" s="14">
        <f t="shared" si="1"/>
        <v>2</v>
      </c>
      <c r="T31" s="14">
        <f t="shared" si="1"/>
        <v>0</v>
      </c>
      <c r="U31" s="14">
        <f t="shared" si="1"/>
        <v>15</v>
      </c>
      <c r="V31" s="14">
        <f t="shared" si="1"/>
        <v>1</v>
      </c>
      <c r="W31" s="14">
        <f t="shared" si="1"/>
        <v>0</v>
      </c>
      <c r="X31" s="14">
        <f t="shared" si="1"/>
        <v>16</v>
      </c>
      <c r="Y31" s="14">
        <f t="shared" si="1"/>
        <v>0</v>
      </c>
      <c r="Z31" s="14">
        <f t="shared" si="1"/>
        <v>0</v>
      </c>
      <c r="AA31" s="14">
        <f t="shared" si="1"/>
        <v>16</v>
      </c>
      <c r="AB31" s="14">
        <f t="shared" si="1"/>
        <v>0</v>
      </c>
      <c r="AC31" s="14">
        <f t="shared" si="1"/>
        <v>0</v>
      </c>
      <c r="AD31" s="14">
        <f t="shared" si="1"/>
        <v>16</v>
      </c>
      <c r="AE31" s="14">
        <f t="shared" si="1"/>
        <v>0</v>
      </c>
      <c r="AF31" s="14">
        <f t="shared" si="1"/>
        <v>0</v>
      </c>
      <c r="AG31" s="14">
        <f t="shared" si="1"/>
        <v>16</v>
      </c>
      <c r="AH31" s="14">
        <f t="shared" si="1"/>
        <v>0</v>
      </c>
      <c r="AI31" s="14">
        <f t="shared" si="1"/>
        <v>0</v>
      </c>
      <c r="AJ31" s="14">
        <f t="shared" si="1"/>
        <v>16</v>
      </c>
      <c r="AK31" s="14">
        <f t="shared" si="1"/>
        <v>0</v>
      </c>
      <c r="AL31" s="14">
        <f t="shared" si="1"/>
        <v>0</v>
      </c>
      <c r="AM31" s="14">
        <f t="shared" si="1"/>
        <v>13</v>
      </c>
      <c r="AN31" s="14">
        <f t="shared" si="1"/>
        <v>3</v>
      </c>
      <c r="AO31" s="14">
        <f t="shared" si="1"/>
        <v>0</v>
      </c>
      <c r="AP31" s="14">
        <f t="shared" si="1"/>
        <v>14</v>
      </c>
      <c r="AQ31" s="14">
        <f t="shared" si="1"/>
        <v>2</v>
      </c>
      <c r="AR31" s="14">
        <f t="shared" si="1"/>
        <v>0</v>
      </c>
      <c r="AS31" s="14">
        <f t="shared" si="1"/>
        <v>16</v>
      </c>
      <c r="AT31" s="14">
        <f t="shared" si="1"/>
        <v>0</v>
      </c>
      <c r="AU31" s="14">
        <f t="shared" si="1"/>
        <v>0</v>
      </c>
      <c r="AV31" s="14">
        <f t="shared" ref="AV31:CA31" si="2">SUM(AV15:AV30)</f>
        <v>13</v>
      </c>
      <c r="AW31" s="14">
        <f t="shared" si="2"/>
        <v>3</v>
      </c>
      <c r="AX31" s="14">
        <f t="shared" si="2"/>
        <v>0</v>
      </c>
      <c r="AY31" s="14">
        <f t="shared" si="2"/>
        <v>16</v>
      </c>
      <c r="AZ31" s="14">
        <f t="shared" si="2"/>
        <v>0</v>
      </c>
      <c r="BA31" s="14">
        <f t="shared" si="2"/>
        <v>0</v>
      </c>
      <c r="BB31" s="14">
        <f t="shared" si="2"/>
        <v>16</v>
      </c>
      <c r="BC31" s="14">
        <f t="shared" si="2"/>
        <v>0</v>
      </c>
      <c r="BD31" s="14">
        <f t="shared" si="2"/>
        <v>0</v>
      </c>
      <c r="BE31" s="14">
        <f t="shared" si="2"/>
        <v>16</v>
      </c>
      <c r="BF31" s="14">
        <f t="shared" si="2"/>
        <v>0</v>
      </c>
      <c r="BG31" s="14">
        <f t="shared" si="2"/>
        <v>0</v>
      </c>
      <c r="BH31" s="14">
        <f t="shared" si="2"/>
        <v>15</v>
      </c>
      <c r="BI31" s="14">
        <f t="shared" si="2"/>
        <v>1</v>
      </c>
      <c r="BJ31" s="14">
        <f t="shared" si="2"/>
        <v>0</v>
      </c>
      <c r="BK31" s="14">
        <f t="shared" si="2"/>
        <v>15</v>
      </c>
      <c r="BL31" s="14">
        <f t="shared" si="2"/>
        <v>1</v>
      </c>
      <c r="BM31" s="14">
        <f t="shared" si="2"/>
        <v>0</v>
      </c>
      <c r="BN31" s="14">
        <f t="shared" si="2"/>
        <v>14</v>
      </c>
      <c r="BO31" s="14">
        <f t="shared" si="2"/>
        <v>2</v>
      </c>
      <c r="BP31" s="14">
        <f t="shared" si="2"/>
        <v>0</v>
      </c>
      <c r="BQ31" s="14">
        <f t="shared" si="2"/>
        <v>14</v>
      </c>
      <c r="BR31" s="14">
        <f t="shared" si="2"/>
        <v>2</v>
      </c>
      <c r="BS31" s="14">
        <f t="shared" si="2"/>
        <v>0</v>
      </c>
      <c r="BT31" s="14">
        <f t="shared" si="2"/>
        <v>15</v>
      </c>
      <c r="BU31" s="14">
        <f t="shared" si="2"/>
        <v>1</v>
      </c>
      <c r="BV31" s="14">
        <f t="shared" si="2"/>
        <v>0</v>
      </c>
      <c r="BW31" s="14">
        <f t="shared" si="2"/>
        <v>16</v>
      </c>
      <c r="BX31" s="14">
        <f t="shared" si="2"/>
        <v>0</v>
      </c>
      <c r="BY31" s="14">
        <f t="shared" si="2"/>
        <v>0</v>
      </c>
      <c r="BZ31" s="14">
        <f t="shared" si="2"/>
        <v>15</v>
      </c>
      <c r="CA31" s="14">
        <f t="shared" si="2"/>
        <v>1</v>
      </c>
      <c r="CB31" s="14">
        <f t="shared" ref="CB31:DG31" si="3">SUM(CB15:CB30)</f>
        <v>0</v>
      </c>
      <c r="CC31" s="14">
        <f t="shared" si="3"/>
        <v>12</v>
      </c>
      <c r="CD31" s="14">
        <f t="shared" si="3"/>
        <v>4</v>
      </c>
      <c r="CE31" s="14">
        <f t="shared" si="3"/>
        <v>0</v>
      </c>
      <c r="CF31" s="14">
        <f t="shared" si="3"/>
        <v>15</v>
      </c>
      <c r="CG31" s="14">
        <f t="shared" si="3"/>
        <v>1</v>
      </c>
      <c r="CH31" s="14">
        <f t="shared" si="3"/>
        <v>0</v>
      </c>
      <c r="CI31" s="14">
        <f t="shared" si="3"/>
        <v>14</v>
      </c>
      <c r="CJ31" s="14">
        <f t="shared" si="3"/>
        <v>2</v>
      </c>
      <c r="CK31" s="14">
        <f t="shared" si="3"/>
        <v>0</v>
      </c>
      <c r="CL31" s="14">
        <f t="shared" si="3"/>
        <v>15</v>
      </c>
      <c r="CM31" s="14">
        <f t="shared" si="3"/>
        <v>1</v>
      </c>
      <c r="CN31" s="14">
        <f t="shared" si="3"/>
        <v>0</v>
      </c>
      <c r="CO31" s="14">
        <f t="shared" si="3"/>
        <v>16</v>
      </c>
      <c r="CP31" s="14">
        <f t="shared" si="3"/>
        <v>0</v>
      </c>
      <c r="CQ31" s="14">
        <f t="shared" si="3"/>
        <v>0</v>
      </c>
      <c r="CR31" s="14">
        <f t="shared" si="3"/>
        <v>14</v>
      </c>
      <c r="CS31" s="14">
        <f t="shared" si="3"/>
        <v>2</v>
      </c>
      <c r="CT31" s="14">
        <f t="shared" si="3"/>
        <v>0</v>
      </c>
      <c r="CU31" s="14">
        <f t="shared" si="3"/>
        <v>14</v>
      </c>
      <c r="CV31" s="14">
        <f t="shared" si="3"/>
        <v>2</v>
      </c>
      <c r="CW31" s="14">
        <f t="shared" si="3"/>
        <v>0</v>
      </c>
      <c r="CX31" s="14">
        <f t="shared" si="3"/>
        <v>12</v>
      </c>
      <c r="CY31" s="14">
        <f t="shared" si="3"/>
        <v>4</v>
      </c>
      <c r="CZ31" s="14">
        <f t="shared" si="3"/>
        <v>0</v>
      </c>
      <c r="DA31" s="14">
        <f t="shared" si="3"/>
        <v>14</v>
      </c>
      <c r="DB31" s="14">
        <f t="shared" si="3"/>
        <v>2</v>
      </c>
      <c r="DC31" s="14">
        <f t="shared" si="3"/>
        <v>0</v>
      </c>
      <c r="DD31" s="14">
        <f t="shared" si="3"/>
        <v>15</v>
      </c>
      <c r="DE31" s="14">
        <f t="shared" si="3"/>
        <v>1</v>
      </c>
      <c r="DF31" s="14">
        <f t="shared" si="3"/>
        <v>0</v>
      </c>
      <c r="DG31" s="14">
        <f t="shared" si="3"/>
        <v>16</v>
      </c>
      <c r="DH31" s="14">
        <f t="shared" ref="DH31:DR31" si="4">SUM(DH15:DH30)</f>
        <v>0</v>
      </c>
      <c r="DI31" s="14">
        <f t="shared" si="4"/>
        <v>0</v>
      </c>
      <c r="DJ31" s="14">
        <f t="shared" si="4"/>
        <v>16</v>
      </c>
      <c r="DK31" s="14">
        <f t="shared" si="4"/>
        <v>0</v>
      </c>
      <c r="DL31" s="14">
        <f t="shared" si="4"/>
        <v>0</v>
      </c>
      <c r="DM31" s="14">
        <f t="shared" si="4"/>
        <v>16</v>
      </c>
      <c r="DN31" s="14">
        <f t="shared" si="4"/>
        <v>0</v>
      </c>
      <c r="DO31" s="14">
        <f t="shared" si="4"/>
        <v>0</v>
      </c>
      <c r="DP31" s="14">
        <f t="shared" si="4"/>
        <v>16</v>
      </c>
      <c r="DQ31" s="14">
        <f t="shared" si="4"/>
        <v>0</v>
      </c>
      <c r="DR31" s="14">
        <f t="shared" si="4"/>
        <v>0</v>
      </c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>
      <c r="A32" s="28" t="s">
        <v>172</v>
      </c>
      <c r="B32" s="29"/>
      <c r="C32" s="18">
        <f>C31/16%</f>
        <v>81.25</v>
      </c>
      <c r="D32" s="18">
        <f>D31/16%</f>
        <v>18.75</v>
      </c>
      <c r="E32" s="18">
        <f t="shared" ref="E32:BM32" si="5">E31/25%</f>
        <v>0</v>
      </c>
      <c r="F32" s="18">
        <f>F31/16%</f>
        <v>100</v>
      </c>
      <c r="G32" s="18">
        <f t="shared" si="5"/>
        <v>0</v>
      </c>
      <c r="H32" s="18">
        <f t="shared" si="5"/>
        <v>0</v>
      </c>
      <c r="I32" s="18">
        <f>I31/16%</f>
        <v>100</v>
      </c>
      <c r="J32" s="18">
        <f>J31/16%</f>
        <v>0</v>
      </c>
      <c r="K32" s="18">
        <f t="shared" si="5"/>
        <v>0</v>
      </c>
      <c r="L32" s="18">
        <f>L31/16%</f>
        <v>100</v>
      </c>
      <c r="M32" s="18">
        <f>M31/16%</f>
        <v>0</v>
      </c>
      <c r="N32" s="18">
        <f t="shared" si="5"/>
        <v>0</v>
      </c>
      <c r="O32" s="18">
        <f>O31/16%</f>
        <v>100</v>
      </c>
      <c r="P32" s="18">
        <f>P31/16%</f>
        <v>0</v>
      </c>
      <c r="Q32" s="18">
        <f t="shared" si="5"/>
        <v>0</v>
      </c>
      <c r="R32" s="18">
        <f>R31/16%</f>
        <v>87.5</v>
      </c>
      <c r="S32" s="18">
        <f>S31/16%</f>
        <v>12.5</v>
      </c>
      <c r="T32" s="18">
        <f t="shared" si="5"/>
        <v>0</v>
      </c>
      <c r="U32" s="18">
        <f>U31/16%</f>
        <v>93.75</v>
      </c>
      <c r="V32" s="18">
        <f>V31/16%</f>
        <v>6.25</v>
      </c>
      <c r="W32" s="18">
        <f t="shared" si="5"/>
        <v>0</v>
      </c>
      <c r="X32" s="18">
        <f>X31/16%</f>
        <v>100</v>
      </c>
      <c r="Y32" s="18">
        <f>Y31/16%</f>
        <v>0</v>
      </c>
      <c r="Z32" s="18">
        <f t="shared" si="5"/>
        <v>0</v>
      </c>
      <c r="AA32" s="18">
        <f>AA31/16%</f>
        <v>100</v>
      </c>
      <c r="AB32" s="18">
        <f>AB31/16%</f>
        <v>0</v>
      </c>
      <c r="AC32" s="18">
        <f t="shared" si="5"/>
        <v>0</v>
      </c>
      <c r="AD32" s="18">
        <f>AD31/16%</f>
        <v>100</v>
      </c>
      <c r="AE32" s="18">
        <f>AE31/16%</f>
        <v>0</v>
      </c>
      <c r="AF32" s="18">
        <f t="shared" si="5"/>
        <v>0</v>
      </c>
      <c r="AG32" s="18">
        <f>AG31/16%</f>
        <v>100</v>
      </c>
      <c r="AH32" s="18">
        <f>AH31/16%</f>
        <v>0</v>
      </c>
      <c r="AI32" s="18">
        <f t="shared" si="5"/>
        <v>0</v>
      </c>
      <c r="AJ32" s="18">
        <f>AJ31/16%</f>
        <v>100</v>
      </c>
      <c r="AK32" s="18">
        <f>AK31/16%</f>
        <v>0</v>
      </c>
      <c r="AL32" s="18">
        <f t="shared" si="5"/>
        <v>0</v>
      </c>
      <c r="AM32" s="18">
        <f>AM31/16%</f>
        <v>81.25</v>
      </c>
      <c r="AN32" s="18">
        <f>AN31/16%</f>
        <v>18.75</v>
      </c>
      <c r="AO32" s="18">
        <f t="shared" si="5"/>
        <v>0</v>
      </c>
      <c r="AP32" s="18">
        <f>AP31/16%</f>
        <v>87.5</v>
      </c>
      <c r="AQ32" s="18">
        <f>AQ31/16%</f>
        <v>12.5</v>
      </c>
      <c r="AR32" s="18">
        <f t="shared" si="5"/>
        <v>0</v>
      </c>
      <c r="AS32" s="18">
        <f>AS31/16%</f>
        <v>100</v>
      </c>
      <c r="AT32" s="18">
        <f>AT31/16%</f>
        <v>0</v>
      </c>
      <c r="AU32" s="18">
        <f t="shared" si="5"/>
        <v>0</v>
      </c>
      <c r="AV32" s="18">
        <f>AV31/16%</f>
        <v>81.25</v>
      </c>
      <c r="AW32" s="18">
        <f>AW31/16%</f>
        <v>18.75</v>
      </c>
      <c r="AX32" s="18">
        <f t="shared" si="5"/>
        <v>0</v>
      </c>
      <c r="AY32" s="18">
        <f>AY31/16%</f>
        <v>100</v>
      </c>
      <c r="AZ32" s="18">
        <f>AZ31/16%</f>
        <v>0</v>
      </c>
      <c r="BA32" s="18">
        <f t="shared" si="5"/>
        <v>0</v>
      </c>
      <c r="BB32" s="18">
        <f>BB31/16%</f>
        <v>100</v>
      </c>
      <c r="BC32" s="18">
        <f t="shared" si="5"/>
        <v>0</v>
      </c>
      <c r="BD32" s="18">
        <f t="shared" si="5"/>
        <v>0</v>
      </c>
      <c r="BE32" s="18">
        <f>BE31/16%</f>
        <v>100</v>
      </c>
      <c r="BF32" s="18">
        <f t="shared" si="5"/>
        <v>0</v>
      </c>
      <c r="BG32" s="18">
        <f t="shared" si="5"/>
        <v>0</v>
      </c>
      <c r="BH32" s="18">
        <f>BH31/16%</f>
        <v>93.75</v>
      </c>
      <c r="BI32" s="18">
        <f>BI31/16%</f>
        <v>6.25</v>
      </c>
      <c r="BJ32" s="18">
        <f t="shared" si="5"/>
        <v>0</v>
      </c>
      <c r="BK32" s="18">
        <f>BK31/16%</f>
        <v>93.75</v>
      </c>
      <c r="BL32" s="18">
        <f>BL31/16%</f>
        <v>6.25</v>
      </c>
      <c r="BM32" s="18">
        <f t="shared" si="5"/>
        <v>0</v>
      </c>
      <c r="BN32" s="18">
        <f>BN31/16%</f>
        <v>87.5</v>
      </c>
      <c r="BO32" s="18">
        <f>BO31/16%</f>
        <v>12.5</v>
      </c>
      <c r="BP32" s="18">
        <f t="shared" ref="BP32:DQ32" si="6">BP31/25%</f>
        <v>0</v>
      </c>
      <c r="BQ32" s="18">
        <f>BQ31/16%</f>
        <v>87.5</v>
      </c>
      <c r="BR32" s="18">
        <f>BR31/16%</f>
        <v>12.5</v>
      </c>
      <c r="BS32" s="18">
        <f t="shared" si="6"/>
        <v>0</v>
      </c>
      <c r="BT32" s="18">
        <f>BT31/16%</f>
        <v>93.75</v>
      </c>
      <c r="BU32" s="18">
        <f>BU31/16%</f>
        <v>6.25</v>
      </c>
      <c r="BV32" s="18">
        <f t="shared" si="6"/>
        <v>0</v>
      </c>
      <c r="BW32" s="18">
        <f>BW31/16%</f>
        <v>100</v>
      </c>
      <c r="BX32" s="18">
        <f t="shared" si="6"/>
        <v>0</v>
      </c>
      <c r="BY32" s="18">
        <f t="shared" si="6"/>
        <v>0</v>
      </c>
      <c r="BZ32" s="18">
        <f>BZ31/16%</f>
        <v>93.75</v>
      </c>
      <c r="CA32" s="18">
        <f>CA31/16%</f>
        <v>6.25</v>
      </c>
      <c r="CB32" s="18">
        <f t="shared" si="6"/>
        <v>0</v>
      </c>
      <c r="CC32" s="18">
        <f>CC31/16%</f>
        <v>75</v>
      </c>
      <c r="CD32" s="18">
        <f>CD31/16%</f>
        <v>25</v>
      </c>
      <c r="CE32" s="18">
        <f t="shared" si="6"/>
        <v>0</v>
      </c>
      <c r="CF32" s="18">
        <f>CF31/16%</f>
        <v>93.75</v>
      </c>
      <c r="CG32" s="18">
        <f>CG31/16%</f>
        <v>6.25</v>
      </c>
      <c r="CH32" s="18">
        <f t="shared" si="6"/>
        <v>0</v>
      </c>
      <c r="CI32" s="18">
        <f>CI31/16%</f>
        <v>87.5</v>
      </c>
      <c r="CJ32" s="18">
        <f>CJ31/16%</f>
        <v>12.5</v>
      </c>
      <c r="CK32" s="18">
        <f t="shared" si="6"/>
        <v>0</v>
      </c>
      <c r="CL32" s="18">
        <f>CL31/16%</f>
        <v>93.75</v>
      </c>
      <c r="CM32" s="18">
        <f>CM31/16%</f>
        <v>6.25</v>
      </c>
      <c r="CN32" s="18">
        <f t="shared" si="6"/>
        <v>0</v>
      </c>
      <c r="CO32" s="18">
        <f>CO31/16%</f>
        <v>100</v>
      </c>
      <c r="CP32" s="18">
        <f t="shared" si="6"/>
        <v>0</v>
      </c>
      <c r="CQ32" s="18">
        <f t="shared" si="6"/>
        <v>0</v>
      </c>
      <c r="CR32" s="18">
        <f>CR31/16%</f>
        <v>87.5</v>
      </c>
      <c r="CS32" s="18">
        <f>CS31/16%</f>
        <v>12.5</v>
      </c>
      <c r="CT32" s="18">
        <f t="shared" si="6"/>
        <v>0</v>
      </c>
      <c r="CU32" s="18">
        <f>CU31/16%</f>
        <v>87.5</v>
      </c>
      <c r="CV32" s="18">
        <f>CV31/16%</f>
        <v>12.5</v>
      </c>
      <c r="CW32" s="18">
        <f t="shared" si="6"/>
        <v>0</v>
      </c>
      <c r="CX32" s="18">
        <f>CX31/16%</f>
        <v>75</v>
      </c>
      <c r="CY32" s="18">
        <f>CY31/16%</f>
        <v>25</v>
      </c>
      <c r="CZ32" s="18">
        <f t="shared" si="6"/>
        <v>0</v>
      </c>
      <c r="DA32" s="18">
        <f>DA31/16%</f>
        <v>87.5</v>
      </c>
      <c r="DB32" s="18">
        <f>DB31/16%</f>
        <v>12.5</v>
      </c>
      <c r="DC32" s="18">
        <f t="shared" si="6"/>
        <v>0</v>
      </c>
      <c r="DD32" s="18">
        <f>DD31/16%</f>
        <v>93.75</v>
      </c>
      <c r="DE32" s="18">
        <f>DE31/16%</f>
        <v>6.25</v>
      </c>
      <c r="DF32" s="18">
        <f>DF31/16%</f>
        <v>0</v>
      </c>
      <c r="DG32" s="18">
        <f>DG31/16%</f>
        <v>100</v>
      </c>
      <c r="DH32" s="18">
        <f>DH31/16%</f>
        <v>0</v>
      </c>
      <c r="DI32" s="18">
        <f t="shared" si="6"/>
        <v>0</v>
      </c>
      <c r="DJ32" s="18">
        <f>DJ31/16%</f>
        <v>100</v>
      </c>
      <c r="DK32" s="18">
        <f t="shared" si="6"/>
        <v>0</v>
      </c>
      <c r="DL32" s="18">
        <f t="shared" si="6"/>
        <v>0</v>
      </c>
      <c r="DM32" s="18">
        <f>DM31/16%</f>
        <v>100</v>
      </c>
      <c r="DN32" s="18">
        <f>DN31/16%</f>
        <v>0</v>
      </c>
      <c r="DO32" s="18">
        <f t="shared" si="6"/>
        <v>0</v>
      </c>
      <c r="DP32" s="18">
        <f>DP31/16%</f>
        <v>100</v>
      </c>
      <c r="DQ32" s="18">
        <f t="shared" si="6"/>
        <v>0</v>
      </c>
      <c r="DR32" s="18">
        <f>DR31/25%</f>
        <v>0</v>
      </c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:254" ht="15.75"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:254" ht="15.75">
      <c r="B34" t="s">
        <v>163</v>
      </c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:254" ht="15.75">
      <c r="B35" t="s">
        <v>164</v>
      </c>
      <c r="C35" t="s">
        <v>167</v>
      </c>
      <c r="D35" s="21">
        <f>(C32+F32+I32+L32)/4</f>
        <v>95.3125</v>
      </c>
      <c r="E35">
        <f>D35/100*16</f>
        <v>15.25</v>
      </c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:254" ht="15.75">
      <c r="B36" t="s">
        <v>165</v>
      </c>
      <c r="C36" t="s">
        <v>167</v>
      </c>
      <c r="D36" s="21">
        <f>(D32+G32+J32+M32)/4</f>
        <v>4.6875</v>
      </c>
      <c r="E36">
        <f>D36/100*16</f>
        <v>0.75</v>
      </c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2:254">
      <c r="B37" t="s">
        <v>166</v>
      </c>
      <c r="C37" t="s">
        <v>167</v>
      </c>
      <c r="D37" s="21">
        <f>(E32+H32+K32+N32)/4</f>
        <v>0</v>
      </c>
      <c r="E37">
        <f t="shared" ref="E37" si="7">D37/100*25</f>
        <v>0</v>
      </c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2:254">
      <c r="D38" s="15">
        <f>SUM(D35:D37)</f>
        <v>100</v>
      </c>
      <c r="E38" s="16">
        <f>SUM(E35:E37)</f>
        <v>16</v>
      </c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2:254">
      <c r="B39" t="s">
        <v>164</v>
      </c>
      <c r="C39" t="s">
        <v>168</v>
      </c>
      <c r="D39" s="21">
        <f>(O32+R32+U32+X32+AA32+AD32+AG32+AJ32)/8</f>
        <v>97.65625</v>
      </c>
      <c r="E39" s="11">
        <f>D39/100*16</f>
        <v>15.625</v>
      </c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</row>
    <row r="40" spans="2:254">
      <c r="B40" t="s">
        <v>165</v>
      </c>
      <c r="C40" t="s">
        <v>168</v>
      </c>
      <c r="D40" s="21">
        <f>(P32+S32+V32+Y32+AB32+AE32+AH32+AK32)/8</f>
        <v>2.34375</v>
      </c>
      <c r="E40" s="11">
        <f>D40/100*16</f>
        <v>0.375</v>
      </c>
    </row>
    <row r="41" spans="2:254" ht="37.5" customHeight="1">
      <c r="B41" t="s">
        <v>166</v>
      </c>
      <c r="C41" t="s">
        <v>168</v>
      </c>
      <c r="D41" s="21">
        <f>(Q32+T32+W32+Z32+AC32+AF32+AI32+AL32)/8</f>
        <v>0</v>
      </c>
      <c r="E41" s="11">
        <f t="shared" ref="E41:E49" si="8">D41/100*25</f>
        <v>0</v>
      </c>
    </row>
    <row r="42" spans="2:254">
      <c r="D42" s="15">
        <f>SUM(D39:D41)</f>
        <v>100</v>
      </c>
      <c r="E42" s="15">
        <f>SUM(E39:E41)</f>
        <v>16</v>
      </c>
    </row>
    <row r="43" spans="2:254">
      <c r="B43" t="s">
        <v>164</v>
      </c>
      <c r="C43" t="s">
        <v>169</v>
      </c>
      <c r="D43" s="21">
        <f>(AM32+AP32+AS32+AV32)/4</f>
        <v>87.5</v>
      </c>
      <c r="E43">
        <f>D43/100*16</f>
        <v>14</v>
      </c>
    </row>
    <row r="44" spans="2:254">
      <c r="B44" t="s">
        <v>165</v>
      </c>
      <c r="C44" t="s">
        <v>169</v>
      </c>
      <c r="D44" s="21">
        <f>(AN32+AQ32+AT32+AW32)/4</f>
        <v>12.5</v>
      </c>
      <c r="E44">
        <f>D44/100*16</f>
        <v>2</v>
      </c>
    </row>
    <row r="45" spans="2:254">
      <c r="B45" t="s">
        <v>166</v>
      </c>
      <c r="C45" t="s">
        <v>169</v>
      </c>
      <c r="D45" s="21">
        <f>(AO32+AR32+AU32+AX32)/4</f>
        <v>0</v>
      </c>
      <c r="E45">
        <f t="shared" si="8"/>
        <v>0</v>
      </c>
    </row>
    <row r="46" spans="2:254">
      <c r="D46" s="15">
        <f>SUM(D43:D45)</f>
        <v>100</v>
      </c>
      <c r="E46" s="16">
        <f>SUM(E43:E45)</f>
        <v>16</v>
      </c>
    </row>
    <row r="47" spans="2:254">
      <c r="B47" t="s">
        <v>164</v>
      </c>
      <c r="C47" t="s">
        <v>170</v>
      </c>
      <c r="D47" s="21">
        <f>(AY32+BB32+BE32+BH32+BK32+BN32+BQ32+BT32+BW32+BZ32+CC32+CF32+CI32+CL32+CO32+CR32+CU32+CX32+DA32+DD32)/20</f>
        <v>91.5625</v>
      </c>
      <c r="E47">
        <f>D47/100*16</f>
        <v>14.65</v>
      </c>
    </row>
    <row r="48" spans="2:254">
      <c r="B48" t="s">
        <v>165</v>
      </c>
      <c r="C48" t="s">
        <v>170</v>
      </c>
      <c r="D48" s="21">
        <f>(AZ32+BC32+BF32+BI32+BL32+BO32+BR32+BU32+BX32+CA32+CD32+CG32+CJ32+CM32+CP32+CS32+CV32+CY32+DB32+DE32)/20</f>
        <v>8.4375</v>
      </c>
      <c r="E48">
        <f>D48/100*16</f>
        <v>1.35</v>
      </c>
    </row>
    <row r="49" spans="2:5">
      <c r="B49" t="s">
        <v>166</v>
      </c>
      <c r="C49" t="s">
        <v>170</v>
      </c>
      <c r="D49" s="21">
        <f>(BA32+BD32+BG32+BJ32+BM32+BP32+BS32+BV32+BY32+CB32+CE32+CH32+CK32+CN32+CQ32+CT32+CW32+CZ32+DC32+DF32)/20</f>
        <v>0</v>
      </c>
      <c r="E49">
        <f t="shared" si="8"/>
        <v>0</v>
      </c>
    </row>
    <row r="50" spans="2:5">
      <c r="D50" s="16">
        <f>SUM(D47:D49)</f>
        <v>100</v>
      </c>
      <c r="E50" s="16">
        <f>SUM(E47:E49)</f>
        <v>16</v>
      </c>
    </row>
    <row r="51" spans="2:5">
      <c r="B51" t="s">
        <v>164</v>
      </c>
      <c r="C51" t="s">
        <v>171</v>
      </c>
      <c r="D51" s="21">
        <f>(DG32+DJ32+DM32+DP32)/4</f>
        <v>100</v>
      </c>
      <c r="E51">
        <f>D51/100*16</f>
        <v>16</v>
      </c>
    </row>
    <row r="52" spans="2:5">
      <c r="B52" t="s">
        <v>165</v>
      </c>
      <c r="C52" t="s">
        <v>171</v>
      </c>
      <c r="D52" s="21">
        <f>(DH32+DK32+DN32+DQ32)/4</f>
        <v>0</v>
      </c>
      <c r="E52">
        <f>D52/100*16</f>
        <v>0</v>
      </c>
    </row>
    <row r="53" spans="2:5">
      <c r="B53" t="s">
        <v>166</v>
      </c>
      <c r="C53" t="s">
        <v>171</v>
      </c>
      <c r="D53" s="21">
        <f>(DI32+DL32+DO32+DR32)/4</f>
        <v>0</v>
      </c>
      <c r="E53">
        <f>D53/100*16</f>
        <v>0</v>
      </c>
    </row>
    <row r="54" spans="2:5">
      <c r="D54" s="16">
        <f>SUM(D51:D53)</f>
        <v>100</v>
      </c>
      <c r="E54" s="16">
        <f>SUM(E51:E53)</f>
        <v>16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1:B31"/>
    <mergeCell ref="A32:B32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FL4:IT40"/>
  <sheetViews>
    <sheetView topLeftCell="BA1" workbookViewId="0">
      <selection activeCell="BK3" sqref="BK3:FK31"/>
    </sheetView>
  </sheetViews>
  <sheetFormatPr defaultRowHeight="15"/>
  <cols>
    <col min="2" max="2" width="30.28515625" customWidth="1"/>
  </cols>
  <sheetData>
    <row r="4" spans="168:254" ht="15.75" customHeight="1"/>
    <row r="5" spans="168:254" ht="15.75" customHeight="1"/>
    <row r="6" spans="168:254" ht="15.75" hidden="1" customHeight="1"/>
    <row r="7" spans="168:254" ht="15.75" hidden="1" customHeight="1"/>
    <row r="8" spans="168:254" ht="15.75" hidden="1" customHeight="1"/>
    <row r="9" spans="168:254" ht="15.75" hidden="1" customHeight="1"/>
    <row r="10" spans="168:254" ht="15.75" hidden="1" customHeight="1"/>
    <row r="12" spans="168:254" ht="79.5" customHeight="1"/>
    <row r="14" spans="168:254" ht="15.75"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68:254" ht="15.75"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68:254" ht="15.75"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68:254" ht="15.75"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68:254" ht="15.75"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68:254" ht="15.75"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68:254" ht="15.75"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68:254"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68:254"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68:254"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68:254" ht="15.75"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68:254" ht="15.75"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68:254" ht="15.75"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68:254" ht="15.75"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68:254" ht="15.75"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68:254" ht="15.75"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68:254" ht="15.75"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68:254" ht="15.75" customHeight="1"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68:254" ht="15.75"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68:254" ht="15.75"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68:254" ht="15.75"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68:254" ht="15.75"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68:254"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68:254"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168:254"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40" spans="168:254" ht="39" customHeight="1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GS4:IT40"/>
  <sheetViews>
    <sheetView workbookViewId="0">
      <selection sqref="A1:GR82"/>
    </sheetView>
  </sheetViews>
  <sheetFormatPr defaultRowHeight="15"/>
  <cols>
    <col min="2" max="2" width="32.140625" customWidth="1"/>
  </cols>
  <sheetData>
    <row r="4" spans="201:254" ht="15.75" customHeight="1"/>
    <row r="5" spans="201:254" ht="13.5" customHeight="1"/>
    <row r="6" spans="201:254" ht="15.75" hidden="1" customHeight="1"/>
    <row r="7" spans="201:254" ht="15.75" hidden="1" customHeight="1"/>
    <row r="8" spans="201:254" ht="15.75" hidden="1" customHeight="1"/>
    <row r="9" spans="201:254" ht="15.75" hidden="1" customHeight="1"/>
    <row r="10" spans="201:254" ht="15.75" hidden="1" customHeight="1"/>
    <row r="12" spans="201:254" ht="85.5" customHeight="1"/>
    <row r="14" spans="201:254" ht="15.75"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201:254" ht="15.75"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201:254" ht="15.75"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201:254" ht="15.75"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201:254" ht="15.75"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201:254" ht="15.75"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201:254" ht="15.75"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201:254"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201:254"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201:254"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201:254" ht="15.75"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201:254" ht="15.75"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201:254" ht="15.75"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201:254" ht="15.75"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201:254" ht="15.75"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201:254" ht="15.75"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201:254" ht="15.75"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201:254" ht="15.75"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201:254" ht="15.75"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01:254" ht="15.75"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01:254" ht="15.75"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01:254" ht="15.75"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01:254"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201:254"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201:254"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40" spans="201:254" ht="37.5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IU4:ZP41"/>
  <sheetViews>
    <sheetView zoomScale="75" zoomScaleNormal="75" workbookViewId="0">
      <selection activeCell="G26" sqref="G26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4" spans="255:692" ht="15.6" customHeight="1"/>
    <row r="5" spans="255:692" ht="15" customHeight="1"/>
    <row r="6" spans="255:692" ht="4.1500000000000004" hidden="1" customHeight="1"/>
    <row r="7" spans="255:692" ht="16.149999999999999" hidden="1" customHeight="1"/>
    <row r="8" spans="255:692" ht="17.45" hidden="1" customHeight="1"/>
    <row r="9" spans="255:692" ht="18" hidden="1" customHeight="1"/>
    <row r="10" spans="255:692" ht="30" hidden="1" customHeight="1"/>
    <row r="12" spans="255:692" ht="93" customHeight="1"/>
    <row r="13" spans="255:692" ht="122.25" customHeight="1"/>
    <row r="14" spans="255:692" ht="15.75"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</row>
    <row r="15" spans="255:692" ht="15.75"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</row>
    <row r="16" spans="255:692" ht="15.75"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</row>
    <row r="17" spans="255:692" ht="15.75"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</row>
    <row r="18" spans="255:692" ht="15.75"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</row>
    <row r="19" spans="255:692" ht="15.75"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</row>
    <row r="20" spans="255:692" ht="15.75"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</row>
    <row r="21" spans="255:692"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</row>
    <row r="22" spans="255:692"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</row>
    <row r="23" spans="255:692"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</row>
    <row r="24" spans="255:692" ht="15.75"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</row>
    <row r="25" spans="255:692" ht="15.75"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</row>
    <row r="26" spans="255:692" ht="15.75"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</row>
    <row r="27" spans="255:692" ht="15.75"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</row>
    <row r="28" spans="255:692" ht="15.75"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</row>
    <row r="29" spans="255:692" ht="15.75"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</row>
    <row r="30" spans="255:692" ht="15.75"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</row>
    <row r="31" spans="255:692" ht="15.75"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</row>
    <row r="32" spans="255:692" ht="15.75"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</row>
    <row r="33" spans="255:692" ht="15.75"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</row>
    <row r="34" spans="255:692" ht="15.75"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</row>
    <row r="35" spans="255:692" ht="15.75"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</row>
    <row r="36" spans="255:692"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</row>
    <row r="37" spans="255:692"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</row>
    <row r="38" spans="255:692"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</row>
    <row r="39" spans="255:692" ht="16.5" customHeight="1"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</row>
    <row r="41" spans="255:692" ht="44.4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2024-03-27T05:58:56Z</dcterms:modified>
</cp:coreProperties>
</file>